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4.09.2025\"/>
    </mc:Choice>
  </mc:AlternateContent>
  <bookViews>
    <workbookView xWindow="0" yWindow="0" windowWidth="20730" windowHeight="10155" firstSheet="1" activeTab="7"/>
  </bookViews>
  <sheets>
    <sheet name="DDO Details-I" sheetId="6" r:id="rId1"/>
    <sheet name="Checque book Details-II" sheetId="5" r:id="rId2"/>
    <sheet name="Date-wise Payment-III" sheetId="7" r:id="rId3"/>
    <sheet name="Deposit-II-IV" sheetId="1" r:id="rId4"/>
    <sheet name="Deposit-III(Anx.V)" sheetId="2" r:id="rId5"/>
    <sheet name="Deposit-IV(Anx.VI)" sheetId="3" r:id="rId6"/>
    <sheet name="Deposit-V (Anx-Vii)" sheetId="4" r:id="rId7"/>
    <sheet name="PIT (Anx-VIII)" sheetId="8" r:id="rId8"/>
    <sheet name="Contact" sheetId="9" r:id="rId9"/>
  </sheets>
  <calcPr calcId="162913"/>
</workbook>
</file>

<file path=xl/calcChain.xml><?xml version="1.0" encoding="utf-8"?>
<calcChain xmlns="http://schemas.openxmlformats.org/spreadsheetml/2006/main">
  <c r="N23" i="7" l="1"/>
  <c r="N22" i="7"/>
  <c r="N21" i="7"/>
  <c r="N20" i="7"/>
  <c r="N19" i="7"/>
  <c r="N18" i="7"/>
  <c r="N17" i="7"/>
  <c r="N16" i="7"/>
  <c r="N15" i="7"/>
  <c r="N14" i="7"/>
  <c r="I13" i="7"/>
  <c r="N13" i="7" s="1"/>
  <c r="N11" i="7"/>
  <c r="N10" i="7"/>
  <c r="N9" i="7"/>
  <c r="N8" i="7"/>
  <c r="N7" i="7"/>
  <c r="Q13" i="4" l="1"/>
  <c r="P14" i="3"/>
  <c r="H15" i="2"/>
  <c r="P15" i="2" s="1"/>
  <c r="P16" i="2" s="1"/>
  <c r="P13" i="2"/>
  <c r="M16" i="1"/>
  <c r="N16" i="1" s="1"/>
  <c r="N17" i="1" s="1"/>
  <c r="N14" i="1"/>
</calcChain>
</file>

<file path=xl/sharedStrings.xml><?xml version="1.0" encoding="utf-8"?>
<sst xmlns="http://schemas.openxmlformats.org/spreadsheetml/2006/main" count="354" uniqueCount="214">
  <si>
    <t>DEPOSIT-II</t>
  </si>
  <si>
    <t>Item No.</t>
  </si>
  <si>
    <t>Name of Contractor with date of award and contract cost</t>
  </si>
  <si>
    <t>394/495</t>
  </si>
  <si>
    <t>Name of work- ADP No./schem Code</t>
  </si>
  <si>
    <t>1708/120009 constructio of Pir Baba Road</t>
  </si>
  <si>
    <t>Nature of work closed/ Ongoing</t>
  </si>
  <si>
    <t xml:space="preserve">On-going </t>
  </si>
  <si>
    <t>Opening Balance On 01-07-2025</t>
  </si>
  <si>
    <t>Debit</t>
  </si>
  <si>
    <t>Amount</t>
  </si>
  <si>
    <t>Vr. No.</t>
  </si>
  <si>
    <t>Cheque No.</t>
  </si>
  <si>
    <t>Cheque Issued By</t>
  </si>
  <si>
    <t>Bill Amount</t>
  </si>
  <si>
    <t>Credit Amount</t>
  </si>
  <si>
    <t>Credit</t>
  </si>
  <si>
    <t>A450014</t>
  </si>
  <si>
    <t>D.C  Buner</t>
  </si>
  <si>
    <t>B-10</t>
  </si>
  <si>
    <t>M/S Pir Muhammad  w.O date 12.08.2019 bid Cost Rs.13.00 (M)</t>
  </si>
  <si>
    <t xml:space="preserve">Dated </t>
  </si>
  <si>
    <t xml:space="preserve"> Release  Amount</t>
  </si>
  <si>
    <t xml:space="preserve">Closing Balance </t>
  </si>
  <si>
    <t>110/495</t>
  </si>
  <si>
    <t>M/S Shah Gee &amp; Co.</t>
  </si>
  <si>
    <t>SDO-I Fatigul</t>
  </si>
  <si>
    <t>120/495</t>
  </si>
  <si>
    <t>M/S Kohistan &amp; Co.</t>
  </si>
  <si>
    <t>A780012</t>
  </si>
  <si>
    <t>SDO-III Qasir gul</t>
  </si>
  <si>
    <t>completed</t>
  </si>
  <si>
    <t xml:space="preserve">Agency from whom amount  received </t>
  </si>
  <si>
    <t>Amount Received</t>
  </si>
  <si>
    <t>DEPOSIT-III</t>
  </si>
  <si>
    <t>Name of Work/subject against which amount Received</t>
  </si>
  <si>
    <t>Contractor Name work Assigned</t>
  </si>
  <si>
    <t>Work/Sub Component If any</t>
  </si>
  <si>
    <t>Opening Balance</t>
  </si>
  <si>
    <t>Demanded Amount</t>
  </si>
  <si>
    <t>07./45</t>
  </si>
  <si>
    <t>Rehabilation of  Karkar Road</t>
  </si>
  <si>
    <t>M/s Pir Muhammad</t>
  </si>
  <si>
    <t>Brast Wall and Retaining wall</t>
  </si>
  <si>
    <t>16-B</t>
  </si>
  <si>
    <t>A-464510</t>
  </si>
  <si>
    <t>SDO-1 Khan Gul</t>
  </si>
  <si>
    <t>Other Departments deposit works</t>
  </si>
  <si>
    <t>Name of  Claim/ Dispute/subject against which amount Received</t>
  </si>
  <si>
    <t>Name of ADP Work/ No. &amp; Code</t>
  </si>
  <si>
    <t>DEPOSIT-IV</t>
  </si>
  <si>
    <t>Dispute / Claim deposit works</t>
  </si>
  <si>
    <t>DEPOSIT-V</t>
  </si>
  <si>
    <t>Nature of Deposit  against which amount Received</t>
  </si>
  <si>
    <t>Payee Agency/ Authority Name</t>
  </si>
  <si>
    <t>Fund transfer to</t>
  </si>
  <si>
    <t>Land Compensation</t>
  </si>
  <si>
    <t xml:space="preserve">KP Sale Tax </t>
  </si>
  <si>
    <t xml:space="preserve">Income Tax </t>
  </si>
  <si>
    <t>Date</t>
  </si>
  <si>
    <t>Serial No.</t>
  </si>
  <si>
    <t>Checque Book No.</t>
  </si>
  <si>
    <t xml:space="preserve">Issued To </t>
  </si>
  <si>
    <t xml:space="preserve">Authorized to be used  by </t>
  </si>
  <si>
    <t xml:space="preserve">Serial No. of used Cheeque </t>
  </si>
  <si>
    <t>serial No of un-used Cheeque On the last day of Period</t>
  </si>
  <si>
    <t xml:space="preserve"> total Used Cheeques on last day of Period</t>
  </si>
  <si>
    <t>sign of Reporting</t>
  </si>
  <si>
    <t>A-4510</t>
  </si>
  <si>
    <t>A-4610</t>
  </si>
  <si>
    <t>A-4710</t>
  </si>
  <si>
    <t>A-4810</t>
  </si>
  <si>
    <t>A-4910</t>
  </si>
  <si>
    <t>A-5010</t>
  </si>
  <si>
    <t>A-5110</t>
  </si>
  <si>
    <t>A-5210</t>
  </si>
  <si>
    <t>A-5310</t>
  </si>
  <si>
    <t>A-5410</t>
  </si>
  <si>
    <t>A-5510</t>
  </si>
  <si>
    <t>A-5610</t>
  </si>
  <si>
    <t>A-5710</t>
  </si>
  <si>
    <t>A-5810</t>
  </si>
  <si>
    <t>A-5910</t>
  </si>
  <si>
    <t xml:space="preserve">SDO-I </t>
  </si>
  <si>
    <t>XEN</t>
  </si>
  <si>
    <t>05.07.2019</t>
  </si>
  <si>
    <t>Head Clerk Aman Jan</t>
  </si>
  <si>
    <t>D.A.O  Noor gul</t>
  </si>
  <si>
    <t>XEN  Rahim Gul</t>
  </si>
  <si>
    <t xml:space="preserve">Cheeque book Register </t>
  </si>
  <si>
    <t>S.No.</t>
  </si>
  <si>
    <t>Cheque Issued To</t>
  </si>
  <si>
    <t>Sub Division</t>
  </si>
  <si>
    <t>Cheque Book No.</t>
  </si>
  <si>
    <t>Gross Amount</t>
  </si>
  <si>
    <t>8% Security</t>
  </si>
  <si>
    <t xml:space="preserve"> 7.5 % I.Tax</t>
  </si>
  <si>
    <t>D.P.R</t>
  </si>
  <si>
    <t>Other</t>
  </si>
  <si>
    <t>Cheque/Net Amount</t>
  </si>
  <si>
    <t>Payment Classification</t>
  </si>
  <si>
    <t>Revenu Officer PTCL Mansehra</t>
  </si>
  <si>
    <t>SDO Dassu</t>
  </si>
  <si>
    <t>A-06919</t>
  </si>
  <si>
    <t>A-691876</t>
  </si>
  <si>
    <t>24-07-2019</t>
  </si>
  <si>
    <t>Non-Salary</t>
  </si>
  <si>
    <t>M/S Mehr jan Construction Co</t>
  </si>
  <si>
    <t>A-691877</t>
  </si>
  <si>
    <t>25-07-2019</t>
  </si>
  <si>
    <t>Deposit-III</t>
  </si>
  <si>
    <t>Subidar &amp; Sons</t>
  </si>
  <si>
    <t>A-691878</t>
  </si>
  <si>
    <t>Deposit-II</t>
  </si>
  <si>
    <t>Dassu Filing Station Dassu</t>
  </si>
  <si>
    <t>A-691879</t>
  </si>
  <si>
    <t>02-08-2019</t>
  </si>
  <si>
    <t>M/S Gal Construction Co.</t>
  </si>
  <si>
    <t>A-691880</t>
  </si>
  <si>
    <t>06-08-2019</t>
  </si>
  <si>
    <t>Cancelled</t>
  </si>
  <si>
    <t>A-691881</t>
  </si>
  <si>
    <t>07-08-2019</t>
  </si>
  <si>
    <t>M/S Shakoor Khel &amp; Co:</t>
  </si>
  <si>
    <t>A-691882</t>
  </si>
  <si>
    <t>A-691883</t>
  </si>
  <si>
    <t>09-08-2019</t>
  </si>
  <si>
    <t>M/S Ghazikot Associate</t>
  </si>
  <si>
    <t>A-691884</t>
  </si>
  <si>
    <t>22-08-2019</t>
  </si>
  <si>
    <t>Al Hajj Abdul Malik &amp; Sons</t>
  </si>
  <si>
    <t>A-691885</t>
  </si>
  <si>
    <t>Al Hajj Abdul malik &amp; Sons</t>
  </si>
  <si>
    <t>A-691886</t>
  </si>
  <si>
    <t>03-09-2019</t>
  </si>
  <si>
    <t>A-691887</t>
  </si>
  <si>
    <t>04-09-2019</t>
  </si>
  <si>
    <t>M/S Rajkot</t>
  </si>
  <si>
    <t>A-691888</t>
  </si>
  <si>
    <t>M/S Haji Shah &amp; Sons</t>
  </si>
  <si>
    <t>A-691889</t>
  </si>
  <si>
    <t>05-09-2019</t>
  </si>
  <si>
    <t>A-691890</t>
  </si>
  <si>
    <t>M/S Ranoliya Construction &amp; services</t>
  </si>
  <si>
    <t>A-691891</t>
  </si>
  <si>
    <t>Mustafa Shah</t>
  </si>
  <si>
    <t>A-691892</t>
  </si>
  <si>
    <t>VR. No.</t>
  </si>
  <si>
    <t>45-K</t>
  </si>
  <si>
    <t>AM&amp;R</t>
  </si>
  <si>
    <t>KP S.Tax</t>
  </si>
  <si>
    <t>Approval Sheet of Cheequ Books in Operation in C&amp;W Department</t>
  </si>
  <si>
    <t>DDO  Code</t>
  </si>
  <si>
    <t>Designation</t>
  </si>
  <si>
    <t>Name of Work Division</t>
  </si>
  <si>
    <t>Name of DDO</t>
  </si>
  <si>
    <t>Posted since</t>
  </si>
  <si>
    <t>Name of DAO</t>
  </si>
  <si>
    <t>Posted Since</t>
  </si>
  <si>
    <t>No of Sub Divsions</t>
  </si>
  <si>
    <t>Name of Sub division No.1</t>
  </si>
  <si>
    <t>Name of SDO</t>
  </si>
  <si>
    <t>Status of SDO  (B-17/Regualr /OPS/Additional Charge/Vacant)</t>
  </si>
  <si>
    <t>Name of Sub division No.2</t>
  </si>
  <si>
    <t>PR4109</t>
  </si>
  <si>
    <t xml:space="preserve">Executive Engineer </t>
  </si>
  <si>
    <t>C&amp;W Highway Division No.1 , Peshawar</t>
  </si>
  <si>
    <t>Mr. Alam Gul</t>
  </si>
  <si>
    <t>30.05.2025</t>
  </si>
  <si>
    <t>Mr.Israr Jan</t>
  </si>
  <si>
    <t>15.04.2025</t>
  </si>
  <si>
    <t>Pando Sub-division</t>
  </si>
  <si>
    <t>Rashid Gul</t>
  </si>
  <si>
    <t>Regular charge</t>
  </si>
  <si>
    <t>Tekhal Bala Sub-Division</t>
  </si>
  <si>
    <t>Khan Gul</t>
  </si>
  <si>
    <t xml:space="preserve">OPS </t>
  </si>
  <si>
    <t>Hayatabad Sub-division</t>
  </si>
  <si>
    <t>Jan Gul</t>
  </si>
  <si>
    <t>Additional Charge</t>
  </si>
  <si>
    <t>Executive Engineer , Highway No. 1 Peshawar</t>
  </si>
  <si>
    <t xml:space="preserve">For the Period </t>
  </si>
  <si>
    <t>July,2025</t>
  </si>
  <si>
    <t xml:space="preserve">Particular </t>
  </si>
  <si>
    <t xml:space="preserve">Amount Received / withheld on account </t>
  </si>
  <si>
    <t>Amount Rs.</t>
  </si>
  <si>
    <t>Deposited into Bank</t>
  </si>
  <si>
    <t>Under Head of Account as per chart of Accounts reflected in F-46</t>
  </si>
  <si>
    <t>Deposited on Dated</t>
  </si>
  <si>
    <t>Deposited by</t>
  </si>
  <si>
    <t>Recommend by</t>
  </si>
  <si>
    <t xml:space="preserve">Paid into Treasury </t>
  </si>
  <si>
    <t>for the Period of :</t>
  </si>
  <si>
    <t>Tender Fee</t>
  </si>
  <si>
    <t>Auction Money</t>
  </si>
  <si>
    <t>Additional Security</t>
  </si>
  <si>
    <t>Earnest Money/ CDR</t>
  </si>
  <si>
    <t>Email ID</t>
  </si>
  <si>
    <t>internalauditfromcnw@gmail.com</t>
  </si>
  <si>
    <t>Phone No.</t>
  </si>
  <si>
    <t>091-9210939</t>
  </si>
  <si>
    <t xml:space="preserve">Audit officer Name </t>
  </si>
  <si>
    <t>Whatsapp Number</t>
  </si>
  <si>
    <t>Abdul salam</t>
  </si>
  <si>
    <t>Internal Audit Cell -C&amp;W Department  contact &amp; corresponding Details</t>
  </si>
  <si>
    <t>Annexture-I</t>
  </si>
  <si>
    <t>Annexture-II</t>
  </si>
  <si>
    <t>Detail of Payment in respect of C&amp;W Division Kohistan Upper (2024-25)</t>
  </si>
  <si>
    <t>Annexture-III</t>
  </si>
  <si>
    <t>Annexture-V</t>
  </si>
  <si>
    <t>Annexture-IV</t>
  </si>
  <si>
    <t>Annexture-VI</t>
  </si>
  <si>
    <t>Annexture-VII</t>
  </si>
  <si>
    <t>Annexture-VIII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</si>
</sst>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1"/>
      <name val="Calibri Light"/>
      <family val="1"/>
      <scheme val="major"/>
    </font>
    <font>
      <sz val="9"/>
      <name val="Calibri Light"/>
      <family val="1"/>
      <scheme val="major"/>
    </font>
    <font>
      <sz val="1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3" xfId="0" applyNumberFormat="1" applyFont="1" applyBorder="1" applyAlignment="1"/>
    <xf numFmtId="0" fontId="0" fillId="0" borderId="7" xfId="0" applyBorder="1"/>
    <xf numFmtId="0" fontId="0" fillId="0" borderId="3" xfId="0" applyBorder="1"/>
    <xf numFmtId="0" fontId="2" fillId="0" borderId="1" xfId="0" applyFont="1" applyBorder="1" applyAlignment="1"/>
    <xf numFmtId="164" fontId="0" fillId="0" borderId="1" xfId="1" applyFont="1" applyBorder="1"/>
    <xf numFmtId="164" fontId="0" fillId="0" borderId="1" xfId="0" applyNumberFormat="1" applyBorder="1"/>
    <xf numFmtId="164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2" fillId="0" borderId="16" xfId="0" applyFont="1" applyBorder="1" applyAlignment="1"/>
    <xf numFmtId="0" fontId="2" fillId="0" borderId="17" xfId="0" applyFont="1" applyBorder="1" applyAlignment="1"/>
    <xf numFmtId="14" fontId="2" fillId="0" borderId="18" xfId="0" applyNumberFormat="1" applyFont="1" applyBorder="1" applyAlignment="1"/>
    <xf numFmtId="14" fontId="0" fillId="0" borderId="14" xfId="0" applyNumberFormat="1" applyBorder="1"/>
    <xf numFmtId="14" fontId="0" fillId="0" borderId="19" xfId="0" applyNumberForma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6" xfId="0" applyBorder="1"/>
    <xf numFmtId="0" fontId="0" fillId="0" borderId="25" xfId="0" applyBorder="1"/>
    <xf numFmtId="14" fontId="0" fillId="0" borderId="6" xfId="0" applyNumberFormat="1" applyBorder="1"/>
    <xf numFmtId="0" fontId="0" fillId="0" borderId="10" xfId="0" applyBorder="1"/>
    <xf numFmtId="0" fontId="0" fillId="0" borderId="4" xfId="0" applyBorder="1"/>
    <xf numFmtId="0" fontId="0" fillId="0" borderId="8" xfId="0" applyBorder="1"/>
    <xf numFmtId="0" fontId="0" fillId="0" borderId="26" xfId="0" applyBorder="1"/>
    <xf numFmtId="0" fontId="0" fillId="0" borderId="27" xfId="0" applyBorder="1"/>
    <xf numFmtId="0" fontId="2" fillId="0" borderId="19" xfId="0" applyFont="1" applyBorder="1" applyAlignment="1"/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/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8" borderId="0" xfId="0" applyFont="1" applyFill="1" applyBorder="1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0" xfId="2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10" borderId="0" xfId="0" applyFont="1" applyFill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2" fillId="10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7" fontId="2" fillId="5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" fontId="2" fillId="5" borderId="25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ternalauditfromcnw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5"/>
  <sheetViews>
    <sheetView workbookViewId="0">
      <selection activeCell="C37" sqref="C37"/>
    </sheetView>
  </sheetViews>
  <sheetFormatPr defaultRowHeight="15" x14ac:dyDescent="0.25"/>
  <cols>
    <col min="3" max="3" width="56.5703125" bestFit="1" customWidth="1"/>
    <col min="4" max="4" width="61.28515625" style="55" bestFit="1" customWidth="1"/>
  </cols>
  <sheetData>
    <row r="3" spans="2:5" x14ac:dyDescent="0.25">
      <c r="D3" s="82" t="s">
        <v>205</v>
      </c>
    </row>
    <row r="5" spans="2:5" ht="15.75" thickBot="1" x14ac:dyDescent="0.3"/>
    <row r="6" spans="2:5" x14ac:dyDescent="0.25">
      <c r="B6" s="19"/>
      <c r="C6" s="20"/>
      <c r="D6" s="57"/>
      <c r="E6" s="21"/>
    </row>
    <row r="7" spans="2:5" ht="15" customHeight="1" x14ac:dyDescent="0.25">
      <c r="B7" s="22"/>
      <c r="C7" s="91" t="s">
        <v>151</v>
      </c>
      <c r="D7" s="91"/>
      <c r="E7" s="24"/>
    </row>
    <row r="8" spans="2:5" x14ac:dyDescent="0.25">
      <c r="B8" s="22"/>
      <c r="C8" s="23"/>
      <c r="D8" s="58"/>
      <c r="E8" s="24"/>
    </row>
    <row r="9" spans="2:5" ht="15.75" x14ac:dyDescent="0.25">
      <c r="B9" s="22"/>
      <c r="C9" s="73" t="s">
        <v>181</v>
      </c>
      <c r="D9" s="58" t="s">
        <v>182</v>
      </c>
      <c r="E9" s="24"/>
    </row>
    <row r="10" spans="2:5" ht="15.75" x14ac:dyDescent="0.25">
      <c r="B10" s="22"/>
      <c r="C10" s="73" t="s">
        <v>152</v>
      </c>
      <c r="D10" s="58" t="s">
        <v>164</v>
      </c>
      <c r="E10" s="24"/>
    </row>
    <row r="11" spans="2:5" ht="15.75" x14ac:dyDescent="0.25">
      <c r="B11" s="22"/>
      <c r="C11" s="73" t="s">
        <v>153</v>
      </c>
      <c r="D11" s="58" t="s">
        <v>165</v>
      </c>
      <c r="E11" s="24"/>
    </row>
    <row r="12" spans="2:5" ht="15.75" x14ac:dyDescent="0.25">
      <c r="B12" s="22"/>
      <c r="C12" s="73" t="s">
        <v>154</v>
      </c>
      <c r="D12" s="58" t="s">
        <v>166</v>
      </c>
      <c r="E12" s="24"/>
    </row>
    <row r="13" spans="2:5" ht="15.75" x14ac:dyDescent="0.25">
      <c r="B13" s="22"/>
      <c r="C13" s="73" t="s">
        <v>155</v>
      </c>
      <c r="D13" s="58" t="s">
        <v>167</v>
      </c>
      <c r="E13" s="24"/>
    </row>
    <row r="14" spans="2:5" ht="15.75" x14ac:dyDescent="0.25">
      <c r="B14" s="22"/>
      <c r="C14" s="73" t="s">
        <v>156</v>
      </c>
      <c r="D14" s="58" t="s">
        <v>168</v>
      </c>
      <c r="E14" s="24"/>
    </row>
    <row r="15" spans="2:5" ht="15.75" x14ac:dyDescent="0.25">
      <c r="B15" s="22"/>
      <c r="C15" s="73" t="s">
        <v>157</v>
      </c>
      <c r="D15" s="58" t="s">
        <v>169</v>
      </c>
      <c r="E15" s="24"/>
    </row>
    <row r="16" spans="2:5" ht="15.75" x14ac:dyDescent="0.25">
      <c r="B16" s="22"/>
      <c r="C16" s="73" t="s">
        <v>158</v>
      </c>
      <c r="D16" s="58" t="s">
        <v>170</v>
      </c>
      <c r="E16" s="24"/>
    </row>
    <row r="17" spans="2:5" ht="15.75" x14ac:dyDescent="0.25">
      <c r="B17" s="22"/>
      <c r="C17" s="73" t="s">
        <v>159</v>
      </c>
      <c r="D17" s="58">
        <v>3</v>
      </c>
      <c r="E17" s="24"/>
    </row>
    <row r="18" spans="2:5" ht="15.75" x14ac:dyDescent="0.25">
      <c r="B18" s="22"/>
      <c r="C18" s="74" t="s">
        <v>160</v>
      </c>
      <c r="D18" s="58" t="s">
        <v>171</v>
      </c>
      <c r="E18" s="24"/>
    </row>
    <row r="19" spans="2:5" ht="15.75" x14ac:dyDescent="0.25">
      <c r="B19" s="22"/>
      <c r="C19" s="74" t="s">
        <v>161</v>
      </c>
      <c r="D19" s="58" t="s">
        <v>172</v>
      </c>
      <c r="E19" s="24"/>
    </row>
    <row r="20" spans="2:5" ht="15.75" x14ac:dyDescent="0.25">
      <c r="B20" s="22"/>
      <c r="C20" s="74" t="s">
        <v>162</v>
      </c>
      <c r="D20" s="58" t="s">
        <v>173</v>
      </c>
      <c r="E20" s="24"/>
    </row>
    <row r="21" spans="2:5" ht="15.75" x14ac:dyDescent="0.25">
      <c r="B21" s="22"/>
      <c r="C21" s="73"/>
      <c r="D21" s="58"/>
      <c r="E21" s="24"/>
    </row>
    <row r="22" spans="2:5" ht="15.75" x14ac:dyDescent="0.25">
      <c r="B22" s="22"/>
      <c r="C22" s="74" t="s">
        <v>163</v>
      </c>
      <c r="D22" s="58" t="s">
        <v>174</v>
      </c>
      <c r="E22" s="24"/>
    </row>
    <row r="23" spans="2:5" ht="15.75" x14ac:dyDescent="0.25">
      <c r="B23" s="22"/>
      <c r="C23" s="74" t="s">
        <v>161</v>
      </c>
      <c r="D23" s="58" t="s">
        <v>175</v>
      </c>
      <c r="E23" s="24"/>
    </row>
    <row r="24" spans="2:5" ht="15.75" x14ac:dyDescent="0.25">
      <c r="B24" s="22"/>
      <c r="C24" s="74" t="s">
        <v>162</v>
      </c>
      <c r="D24" s="58" t="s">
        <v>176</v>
      </c>
      <c r="E24" s="24"/>
    </row>
    <row r="25" spans="2:5" ht="15.75" x14ac:dyDescent="0.25">
      <c r="B25" s="22"/>
      <c r="C25" s="73"/>
      <c r="D25" s="58"/>
      <c r="E25" s="24"/>
    </row>
    <row r="26" spans="2:5" ht="15.75" x14ac:dyDescent="0.25">
      <c r="B26" s="22"/>
      <c r="C26" s="74" t="s">
        <v>163</v>
      </c>
      <c r="D26" s="58" t="s">
        <v>177</v>
      </c>
      <c r="E26" s="24"/>
    </row>
    <row r="27" spans="2:5" ht="15.75" x14ac:dyDescent="0.25">
      <c r="B27" s="22"/>
      <c r="C27" s="74" t="s">
        <v>161</v>
      </c>
      <c r="D27" s="58" t="s">
        <v>178</v>
      </c>
      <c r="E27" s="24"/>
    </row>
    <row r="28" spans="2:5" ht="15.75" x14ac:dyDescent="0.25">
      <c r="B28" s="22"/>
      <c r="C28" s="74" t="s">
        <v>162</v>
      </c>
      <c r="D28" s="58" t="s">
        <v>179</v>
      </c>
      <c r="E28" s="24"/>
    </row>
    <row r="29" spans="2:5" x14ac:dyDescent="0.25">
      <c r="B29" s="22"/>
      <c r="C29" s="23"/>
      <c r="D29" s="58"/>
      <c r="E29" s="24"/>
    </row>
    <row r="30" spans="2:5" x14ac:dyDescent="0.25">
      <c r="B30" s="22"/>
      <c r="C30" s="23"/>
      <c r="D30" s="58"/>
      <c r="E30" s="24"/>
    </row>
    <row r="31" spans="2:5" x14ac:dyDescent="0.25">
      <c r="B31" s="22"/>
      <c r="C31" s="23"/>
      <c r="D31" s="58"/>
      <c r="E31" s="24"/>
    </row>
    <row r="32" spans="2:5" x14ac:dyDescent="0.25">
      <c r="B32" s="22"/>
      <c r="C32" s="23"/>
      <c r="D32" s="58"/>
      <c r="E32" s="24"/>
    </row>
    <row r="33" spans="2:5" ht="18.75" x14ac:dyDescent="0.25">
      <c r="B33" s="22"/>
      <c r="C33" s="23"/>
      <c r="D33" s="75" t="s">
        <v>180</v>
      </c>
      <c r="E33" s="24"/>
    </row>
    <row r="34" spans="2:5" x14ac:dyDescent="0.25">
      <c r="B34" s="22"/>
      <c r="C34" s="23"/>
      <c r="D34" s="58"/>
      <c r="E34" s="24"/>
    </row>
    <row r="35" spans="2:5" ht="15.75" thickBot="1" x14ac:dyDescent="0.3">
      <c r="B35" s="30"/>
      <c r="C35" s="31"/>
      <c r="D35" s="61"/>
      <c r="E35" s="32"/>
    </row>
  </sheetData>
  <mergeCells count="1">
    <mergeCell ref="C7:D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workbookViewId="0">
      <selection activeCell="L4" sqref="L4"/>
    </sheetView>
  </sheetViews>
  <sheetFormatPr defaultRowHeight="15" x14ac:dyDescent="0.25"/>
  <cols>
    <col min="3" max="3" width="10.7109375" bestFit="1" customWidth="1"/>
    <col min="4" max="4" width="9.5703125" style="54" bestFit="1" customWidth="1"/>
    <col min="5" max="5" width="17.42578125" style="55" bestFit="1" customWidth="1"/>
    <col min="6" max="6" width="9.7109375" bestFit="1" customWidth="1"/>
    <col min="8" max="8" width="24.42578125" bestFit="1" customWidth="1"/>
    <col min="9" max="9" width="10.140625" bestFit="1" customWidth="1"/>
    <col min="10" max="10" width="39.140625" bestFit="1" customWidth="1"/>
    <col min="11" max="11" width="26" bestFit="1" customWidth="1"/>
    <col min="12" max="12" width="50.85546875" bestFit="1" customWidth="1"/>
    <col min="13" max="13" width="19.7109375" bestFit="1" customWidth="1"/>
  </cols>
  <sheetData>
    <row r="1" spans="2:14" x14ac:dyDescent="0.25">
      <c r="D1" s="81"/>
    </row>
    <row r="2" spans="2:14" x14ac:dyDescent="0.25">
      <c r="D2" s="81"/>
    </row>
    <row r="3" spans="2:14" x14ac:dyDescent="0.25">
      <c r="D3" s="81"/>
    </row>
    <row r="4" spans="2:14" x14ac:dyDescent="0.25">
      <c r="D4" s="81"/>
      <c r="L4" s="82" t="s">
        <v>206</v>
      </c>
    </row>
    <row r="5" spans="2:14" ht="15.75" thickBot="1" x14ac:dyDescent="0.3"/>
    <row r="6" spans="2:14" ht="21" x14ac:dyDescent="0.25">
      <c r="B6" s="19"/>
      <c r="C6" s="20"/>
      <c r="D6" s="56"/>
      <c r="E6" s="57"/>
      <c r="F6" s="20"/>
      <c r="G6" s="20"/>
      <c r="H6" s="92" t="s">
        <v>89</v>
      </c>
      <c r="I6" s="92"/>
      <c r="J6" s="92"/>
      <c r="K6" s="20"/>
      <c r="L6" s="20"/>
      <c r="M6" s="20"/>
      <c r="N6" s="21"/>
    </row>
    <row r="7" spans="2:14" x14ac:dyDescent="0.25">
      <c r="B7" s="22"/>
      <c r="C7" s="23"/>
      <c r="D7" s="38"/>
      <c r="E7" s="58"/>
      <c r="F7" s="23"/>
      <c r="G7" s="23"/>
      <c r="H7" s="23"/>
      <c r="I7" s="23"/>
      <c r="J7" s="23"/>
      <c r="K7" s="23"/>
      <c r="L7" s="23"/>
      <c r="M7" s="23"/>
      <c r="N7" s="24"/>
    </row>
    <row r="8" spans="2:14" x14ac:dyDescent="0.25">
      <c r="B8" s="22"/>
      <c r="C8" s="4" t="s">
        <v>59</v>
      </c>
      <c r="D8" s="4" t="s">
        <v>60</v>
      </c>
      <c r="E8" s="17" t="s">
        <v>61</v>
      </c>
      <c r="F8" s="4" t="s">
        <v>62</v>
      </c>
      <c r="G8" s="4" t="s">
        <v>21</v>
      </c>
      <c r="H8" s="4" t="s">
        <v>63</v>
      </c>
      <c r="I8" s="4" t="s">
        <v>59</v>
      </c>
      <c r="J8" s="4" t="s">
        <v>66</v>
      </c>
      <c r="K8" s="4" t="s">
        <v>64</v>
      </c>
      <c r="L8" s="4" t="s">
        <v>65</v>
      </c>
      <c r="M8" s="4" t="s">
        <v>67</v>
      </c>
      <c r="N8" s="24"/>
    </row>
    <row r="9" spans="2:14" x14ac:dyDescent="0.25">
      <c r="B9" s="22"/>
      <c r="C9" s="59">
        <v>43647</v>
      </c>
      <c r="D9" s="38">
        <v>1</v>
      </c>
      <c r="E9" s="58" t="s">
        <v>68</v>
      </c>
      <c r="F9" s="23" t="s">
        <v>83</v>
      </c>
      <c r="G9" s="23"/>
      <c r="H9" s="23" t="s">
        <v>84</v>
      </c>
      <c r="I9" s="23" t="s">
        <v>85</v>
      </c>
      <c r="J9" s="23">
        <v>100</v>
      </c>
      <c r="K9" s="23"/>
      <c r="L9" s="23"/>
      <c r="M9" s="23" t="s">
        <v>86</v>
      </c>
      <c r="N9" s="24"/>
    </row>
    <row r="10" spans="2:14" x14ac:dyDescent="0.25">
      <c r="B10" s="22"/>
      <c r="C10" s="59">
        <v>43678</v>
      </c>
      <c r="D10" s="38">
        <v>2</v>
      </c>
      <c r="E10" s="58" t="s">
        <v>69</v>
      </c>
      <c r="F10" s="23"/>
      <c r="G10" s="23"/>
      <c r="H10" s="23"/>
      <c r="I10" s="23"/>
      <c r="J10" s="23">
        <v>100</v>
      </c>
      <c r="K10" s="23"/>
      <c r="L10" s="23"/>
      <c r="M10" s="23" t="s">
        <v>87</v>
      </c>
      <c r="N10" s="24"/>
    </row>
    <row r="11" spans="2:14" x14ac:dyDescent="0.25">
      <c r="B11" s="22"/>
      <c r="C11" s="59">
        <v>43709</v>
      </c>
      <c r="D11" s="38">
        <v>3</v>
      </c>
      <c r="E11" s="58" t="s">
        <v>70</v>
      </c>
      <c r="F11" s="23"/>
      <c r="G11" s="23"/>
      <c r="H11" s="23"/>
      <c r="I11" s="23"/>
      <c r="J11" s="23">
        <v>100</v>
      </c>
      <c r="K11" s="23"/>
      <c r="L11" s="23"/>
      <c r="M11" s="23" t="s">
        <v>88</v>
      </c>
      <c r="N11" s="24"/>
    </row>
    <row r="12" spans="2:14" x14ac:dyDescent="0.25">
      <c r="B12" s="22"/>
      <c r="C12" s="59">
        <v>43739</v>
      </c>
      <c r="D12" s="38">
        <v>4</v>
      </c>
      <c r="E12" s="58" t="s">
        <v>71</v>
      </c>
      <c r="F12" s="23"/>
      <c r="G12" s="23"/>
      <c r="H12" s="23"/>
      <c r="I12" s="23"/>
      <c r="J12" s="23">
        <v>100</v>
      </c>
      <c r="K12" s="23"/>
      <c r="L12" s="23"/>
      <c r="M12" s="23" t="s">
        <v>88</v>
      </c>
      <c r="N12" s="24"/>
    </row>
    <row r="13" spans="2:14" x14ac:dyDescent="0.25">
      <c r="B13" s="22"/>
      <c r="C13" s="59">
        <v>43770</v>
      </c>
      <c r="D13" s="38">
        <v>5</v>
      </c>
      <c r="E13" s="58" t="s">
        <v>72</v>
      </c>
      <c r="F13" s="23"/>
      <c r="G13" s="23"/>
      <c r="H13" s="23"/>
      <c r="I13" s="23"/>
      <c r="J13" s="23">
        <v>100</v>
      </c>
      <c r="K13" s="23"/>
      <c r="L13" s="23"/>
      <c r="M13" s="23" t="s">
        <v>88</v>
      </c>
      <c r="N13" s="24"/>
    </row>
    <row r="14" spans="2:14" x14ac:dyDescent="0.25">
      <c r="B14" s="22"/>
      <c r="C14" s="59">
        <v>43800</v>
      </c>
      <c r="D14" s="38">
        <v>6</v>
      </c>
      <c r="E14" s="58" t="s">
        <v>73</v>
      </c>
      <c r="F14" s="23"/>
      <c r="G14" s="23"/>
      <c r="H14" s="23"/>
      <c r="I14" s="23"/>
      <c r="J14" s="23">
        <v>90</v>
      </c>
      <c r="K14" s="23"/>
      <c r="L14" s="23"/>
      <c r="M14" s="23" t="s">
        <v>88</v>
      </c>
      <c r="N14" s="24"/>
    </row>
    <row r="15" spans="2:14" x14ac:dyDescent="0.25">
      <c r="B15" s="22"/>
      <c r="C15" s="59">
        <v>43831</v>
      </c>
      <c r="D15" s="38">
        <v>7</v>
      </c>
      <c r="E15" s="58" t="s">
        <v>74</v>
      </c>
      <c r="F15" s="23"/>
      <c r="G15" s="23"/>
      <c r="H15" s="23"/>
      <c r="I15" s="23"/>
      <c r="J15" s="23">
        <v>80</v>
      </c>
      <c r="K15" s="23"/>
      <c r="L15" s="23"/>
      <c r="M15" s="23" t="s">
        <v>88</v>
      </c>
      <c r="N15" s="24"/>
    </row>
    <row r="16" spans="2:14" x14ac:dyDescent="0.25">
      <c r="B16" s="22"/>
      <c r="C16" s="59">
        <v>43862</v>
      </c>
      <c r="D16" s="38">
        <v>8</v>
      </c>
      <c r="E16" s="58" t="s">
        <v>75</v>
      </c>
      <c r="F16" s="23"/>
      <c r="G16" s="23"/>
      <c r="H16" s="23"/>
      <c r="I16" s="23"/>
      <c r="J16" s="23">
        <v>45</v>
      </c>
      <c r="K16" s="23"/>
      <c r="L16" s="23"/>
      <c r="M16" s="23" t="s">
        <v>88</v>
      </c>
      <c r="N16" s="24"/>
    </row>
    <row r="17" spans="2:14" x14ac:dyDescent="0.25">
      <c r="B17" s="22"/>
      <c r="C17" s="59">
        <v>43891</v>
      </c>
      <c r="D17" s="38">
        <v>9</v>
      </c>
      <c r="E17" s="58" t="s">
        <v>76</v>
      </c>
      <c r="F17" s="23"/>
      <c r="G17" s="23"/>
      <c r="H17" s="23"/>
      <c r="I17" s="23"/>
      <c r="J17" s="23">
        <v>50</v>
      </c>
      <c r="K17" s="23"/>
      <c r="L17" s="23"/>
      <c r="M17" s="23" t="s">
        <v>88</v>
      </c>
      <c r="N17" s="24"/>
    </row>
    <row r="18" spans="2:14" x14ac:dyDescent="0.25">
      <c r="B18" s="22"/>
      <c r="C18" s="59">
        <v>43922</v>
      </c>
      <c r="D18" s="38">
        <v>10</v>
      </c>
      <c r="E18" s="58" t="s">
        <v>77</v>
      </c>
      <c r="F18" s="23"/>
      <c r="G18" s="23"/>
      <c r="H18" s="23"/>
      <c r="I18" s="23"/>
      <c r="J18" s="23">
        <v>95</v>
      </c>
      <c r="K18" s="23"/>
      <c r="L18" s="23"/>
      <c r="M18" s="23" t="s">
        <v>88</v>
      </c>
      <c r="N18" s="24"/>
    </row>
    <row r="19" spans="2:14" x14ac:dyDescent="0.25">
      <c r="B19" s="22"/>
      <c r="C19" s="59">
        <v>43952</v>
      </c>
      <c r="D19" s="38">
        <v>11</v>
      </c>
      <c r="E19" s="58" t="s">
        <v>78</v>
      </c>
      <c r="F19" s="23"/>
      <c r="G19" s="23"/>
      <c r="H19" s="23"/>
      <c r="I19" s="23"/>
      <c r="J19" s="23">
        <v>95</v>
      </c>
      <c r="K19" s="23"/>
      <c r="L19" s="23"/>
      <c r="M19" s="23" t="s">
        <v>88</v>
      </c>
      <c r="N19" s="24"/>
    </row>
    <row r="20" spans="2:14" x14ac:dyDescent="0.25">
      <c r="B20" s="22"/>
      <c r="C20" s="59">
        <v>43983</v>
      </c>
      <c r="D20" s="38">
        <v>12</v>
      </c>
      <c r="E20" s="58" t="s">
        <v>79</v>
      </c>
      <c r="F20" s="23"/>
      <c r="G20" s="23"/>
      <c r="H20" s="23"/>
      <c r="I20" s="23"/>
      <c r="J20" s="23">
        <v>95</v>
      </c>
      <c r="K20" s="23"/>
      <c r="L20" s="23"/>
      <c r="M20" s="23" t="s">
        <v>88</v>
      </c>
      <c r="N20" s="24"/>
    </row>
    <row r="21" spans="2:14" x14ac:dyDescent="0.25">
      <c r="B21" s="22"/>
      <c r="C21" s="59">
        <v>44013</v>
      </c>
      <c r="D21" s="38">
        <v>13</v>
      </c>
      <c r="E21" s="58" t="s">
        <v>80</v>
      </c>
      <c r="F21" s="23"/>
      <c r="G21" s="23"/>
      <c r="H21" s="23"/>
      <c r="I21" s="23"/>
      <c r="J21" s="23">
        <v>95</v>
      </c>
      <c r="K21" s="23"/>
      <c r="L21" s="23"/>
      <c r="M21" s="23" t="s">
        <v>88</v>
      </c>
      <c r="N21" s="24"/>
    </row>
    <row r="22" spans="2:14" x14ac:dyDescent="0.25">
      <c r="B22" s="22"/>
      <c r="C22" s="59">
        <v>44044</v>
      </c>
      <c r="D22" s="38">
        <v>14</v>
      </c>
      <c r="E22" s="58" t="s">
        <v>81</v>
      </c>
      <c r="F22" s="23"/>
      <c r="G22" s="23"/>
      <c r="H22" s="23"/>
      <c r="I22" s="23"/>
      <c r="J22" s="23">
        <v>95</v>
      </c>
      <c r="K22" s="23"/>
      <c r="L22" s="23"/>
      <c r="M22" s="23" t="s">
        <v>88</v>
      </c>
      <c r="N22" s="24"/>
    </row>
    <row r="23" spans="2:14" x14ac:dyDescent="0.25">
      <c r="B23" s="22"/>
      <c r="C23" s="59">
        <v>44075</v>
      </c>
      <c r="D23" s="38">
        <v>15</v>
      </c>
      <c r="E23" s="58" t="s">
        <v>82</v>
      </c>
      <c r="F23" s="23"/>
      <c r="G23" s="23"/>
      <c r="H23" s="23"/>
      <c r="I23" s="23"/>
      <c r="J23" s="23">
        <v>0</v>
      </c>
      <c r="K23" s="23"/>
      <c r="L23" s="23"/>
      <c r="M23" s="23"/>
      <c r="N23" s="24"/>
    </row>
    <row r="24" spans="2:14" x14ac:dyDescent="0.25">
      <c r="B24" s="22"/>
      <c r="C24" s="23"/>
      <c r="D24" s="38"/>
      <c r="E24" s="58"/>
      <c r="F24" s="23"/>
      <c r="G24" s="23"/>
      <c r="H24" s="23"/>
      <c r="I24" s="23"/>
      <c r="J24" s="23"/>
      <c r="K24" s="23"/>
      <c r="L24" s="23"/>
      <c r="M24" s="23"/>
      <c r="N24" s="24"/>
    </row>
    <row r="25" spans="2:14" x14ac:dyDescent="0.25">
      <c r="B25" s="22"/>
      <c r="C25" s="23"/>
      <c r="D25" s="38"/>
      <c r="E25" s="58"/>
      <c r="F25" s="23"/>
      <c r="G25" s="23"/>
      <c r="H25" s="23"/>
      <c r="I25" s="23"/>
      <c r="J25" s="23"/>
      <c r="K25" s="23"/>
      <c r="L25" s="23"/>
      <c r="M25" s="23"/>
      <c r="N25" s="24"/>
    </row>
    <row r="26" spans="2:14" x14ac:dyDescent="0.25">
      <c r="B26" s="22"/>
      <c r="C26" s="23"/>
      <c r="D26" s="38"/>
      <c r="E26" s="58"/>
      <c r="F26" s="23"/>
      <c r="G26" s="23"/>
      <c r="H26" s="23"/>
      <c r="I26" s="23"/>
      <c r="J26" s="23"/>
      <c r="K26" s="23"/>
      <c r="L26" s="23"/>
      <c r="M26" s="23"/>
      <c r="N26" s="24"/>
    </row>
    <row r="27" spans="2:14" ht="15.75" thickBot="1" x14ac:dyDescent="0.3">
      <c r="B27" s="30"/>
      <c r="C27" s="31"/>
      <c r="D27" s="60"/>
      <c r="E27" s="61"/>
      <c r="F27" s="31"/>
      <c r="G27" s="31"/>
      <c r="H27" s="31"/>
      <c r="I27" s="31"/>
      <c r="J27" s="31"/>
      <c r="K27" s="31"/>
      <c r="L27" s="31"/>
      <c r="M27" s="31"/>
      <c r="N27" s="32"/>
    </row>
  </sheetData>
  <mergeCells count="1">
    <mergeCell ref="H6:J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L4" sqref="L4:O4"/>
    </sheetView>
  </sheetViews>
  <sheetFormatPr defaultRowHeight="15" x14ac:dyDescent="0.25"/>
  <cols>
    <col min="1" max="1" width="6.7109375" bestFit="1" customWidth="1"/>
    <col min="2" max="2" width="15.7109375" customWidth="1"/>
    <col min="3" max="3" width="12.5703125" customWidth="1"/>
    <col min="4" max="4" width="12.28515625" customWidth="1"/>
    <col min="5" max="5" width="11.85546875" customWidth="1"/>
    <col min="6" max="6" width="14.85546875" style="54" customWidth="1"/>
    <col min="7" max="7" width="8.7109375" bestFit="1" customWidth="1"/>
    <col min="8" max="8" width="16.140625" style="55" customWidth="1"/>
    <col min="9" max="9" width="11.7109375" style="54" customWidth="1"/>
    <col min="10" max="10" width="10.28515625" style="55" customWidth="1"/>
    <col min="13" max="13" width="8.140625" style="54" customWidth="1"/>
    <col min="14" max="14" width="13.5703125" style="54" customWidth="1"/>
    <col min="15" max="15" width="14.85546875" style="55" customWidth="1"/>
  </cols>
  <sheetData>
    <row r="1" spans="1:15" x14ac:dyDescent="0.25">
      <c r="F1" s="81"/>
      <c r="I1" s="81"/>
      <c r="M1" s="81"/>
      <c r="N1" s="81"/>
    </row>
    <row r="2" spans="1:15" x14ac:dyDescent="0.25">
      <c r="F2" s="81"/>
      <c r="I2" s="81"/>
      <c r="M2" s="81"/>
      <c r="N2" s="81"/>
    </row>
    <row r="3" spans="1:15" x14ac:dyDescent="0.25">
      <c r="F3" s="81"/>
      <c r="I3" s="81"/>
      <c r="M3" s="81"/>
      <c r="N3" s="81"/>
    </row>
    <row r="4" spans="1:15" x14ac:dyDescent="0.25">
      <c r="F4" s="81"/>
      <c r="I4" s="81"/>
      <c r="L4" s="96" t="s">
        <v>208</v>
      </c>
      <c r="M4" s="96"/>
      <c r="N4" s="96"/>
      <c r="O4" s="96"/>
    </row>
    <row r="5" spans="1:15" ht="18.75" x14ac:dyDescent="0.25">
      <c r="A5" s="93" t="s">
        <v>207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5" ht="31.5" x14ac:dyDescent="0.25">
      <c r="A6" s="72" t="s">
        <v>90</v>
      </c>
      <c r="B6" s="71" t="s">
        <v>91</v>
      </c>
      <c r="C6" s="62" t="s">
        <v>92</v>
      </c>
      <c r="D6" s="62" t="s">
        <v>93</v>
      </c>
      <c r="E6" s="62" t="s">
        <v>12</v>
      </c>
      <c r="F6" s="63" t="s">
        <v>59</v>
      </c>
      <c r="G6" s="63" t="s">
        <v>147</v>
      </c>
      <c r="H6" s="63" t="s">
        <v>94</v>
      </c>
      <c r="I6" s="63" t="s">
        <v>95</v>
      </c>
      <c r="J6" s="63" t="s">
        <v>96</v>
      </c>
      <c r="K6" s="63" t="s">
        <v>97</v>
      </c>
      <c r="L6" s="63" t="s">
        <v>150</v>
      </c>
      <c r="M6" s="67" t="s">
        <v>98</v>
      </c>
      <c r="N6" s="70" t="s">
        <v>99</v>
      </c>
      <c r="O6" s="69" t="s">
        <v>100</v>
      </c>
    </row>
    <row r="7" spans="1:15" ht="30" x14ac:dyDescent="0.25">
      <c r="A7" s="64">
        <v>1</v>
      </c>
      <c r="B7" s="65" t="s">
        <v>101</v>
      </c>
      <c r="C7" s="65" t="s">
        <v>102</v>
      </c>
      <c r="D7" s="65" t="s">
        <v>103</v>
      </c>
      <c r="E7" s="65" t="s">
        <v>104</v>
      </c>
      <c r="F7" s="66" t="s">
        <v>105</v>
      </c>
      <c r="G7" s="66" t="s">
        <v>148</v>
      </c>
      <c r="H7" s="66">
        <v>5680</v>
      </c>
      <c r="I7" s="66">
        <v>0</v>
      </c>
      <c r="J7" s="66">
        <v>0</v>
      </c>
      <c r="K7" s="65">
        <v>0</v>
      </c>
      <c r="L7" s="66">
        <v>450</v>
      </c>
      <c r="M7" s="68">
        <v>0</v>
      </c>
      <c r="N7" s="68">
        <f>H7-I7-J7-K7-M7</f>
        <v>5680</v>
      </c>
      <c r="O7" s="66" t="s">
        <v>106</v>
      </c>
    </row>
    <row r="8" spans="1:15" ht="30" x14ac:dyDescent="0.25">
      <c r="A8" s="64">
        <v>2</v>
      </c>
      <c r="B8" s="65" t="s">
        <v>107</v>
      </c>
      <c r="C8" s="65" t="s">
        <v>102</v>
      </c>
      <c r="D8" s="65" t="s">
        <v>103</v>
      </c>
      <c r="E8" s="65" t="s">
        <v>108</v>
      </c>
      <c r="F8" s="66" t="s">
        <v>109</v>
      </c>
      <c r="G8" s="66" t="s">
        <v>148</v>
      </c>
      <c r="H8" s="66">
        <v>45629</v>
      </c>
      <c r="I8" s="66">
        <v>3650</v>
      </c>
      <c r="J8" s="66">
        <v>0</v>
      </c>
      <c r="K8" s="65">
        <v>0</v>
      </c>
      <c r="L8" s="66">
        <v>450</v>
      </c>
      <c r="M8" s="68">
        <v>0</v>
      </c>
      <c r="N8" s="68">
        <f>H8-I8-J8-K8-M8</f>
        <v>41979</v>
      </c>
      <c r="O8" s="66" t="s">
        <v>110</v>
      </c>
    </row>
    <row r="9" spans="1:15" x14ac:dyDescent="0.25">
      <c r="A9" s="64">
        <v>3</v>
      </c>
      <c r="B9" s="65" t="s">
        <v>111</v>
      </c>
      <c r="C9" s="65" t="s">
        <v>102</v>
      </c>
      <c r="D9" s="65" t="s">
        <v>103</v>
      </c>
      <c r="E9" s="65" t="s">
        <v>112</v>
      </c>
      <c r="F9" s="66" t="s">
        <v>109</v>
      </c>
      <c r="G9" s="66" t="s">
        <v>148</v>
      </c>
      <c r="H9" s="66">
        <v>200000</v>
      </c>
      <c r="I9" s="66">
        <v>0</v>
      </c>
      <c r="J9" s="66">
        <v>0</v>
      </c>
      <c r="K9" s="65">
        <v>0</v>
      </c>
      <c r="L9" s="66">
        <v>450</v>
      </c>
      <c r="M9" s="68">
        <v>0</v>
      </c>
      <c r="N9" s="68">
        <f>H9-I9-J9-K9-M9</f>
        <v>200000</v>
      </c>
      <c r="O9" s="66" t="s">
        <v>113</v>
      </c>
    </row>
    <row r="10" spans="1:15" ht="30" x14ac:dyDescent="0.25">
      <c r="A10" s="64">
        <v>4</v>
      </c>
      <c r="B10" s="65" t="s">
        <v>114</v>
      </c>
      <c r="C10" s="65" t="s">
        <v>102</v>
      </c>
      <c r="D10" s="65" t="s">
        <v>103</v>
      </c>
      <c r="E10" s="65" t="s">
        <v>115</v>
      </c>
      <c r="F10" s="66" t="s">
        <v>116</v>
      </c>
      <c r="G10" s="66" t="s">
        <v>148</v>
      </c>
      <c r="H10" s="66">
        <v>77471</v>
      </c>
      <c r="I10" s="66">
        <v>0</v>
      </c>
      <c r="J10" s="66">
        <v>0</v>
      </c>
      <c r="K10" s="65">
        <v>0</v>
      </c>
      <c r="L10" s="66">
        <v>450</v>
      </c>
      <c r="M10" s="68">
        <v>0</v>
      </c>
      <c r="N10" s="68">
        <f>H10-M10-K10-J10-I10</f>
        <v>77471</v>
      </c>
      <c r="O10" s="66" t="s">
        <v>106</v>
      </c>
    </row>
    <row r="11" spans="1:15" ht="30" x14ac:dyDescent="0.25">
      <c r="A11" s="64">
        <v>5</v>
      </c>
      <c r="B11" s="65" t="s">
        <v>117</v>
      </c>
      <c r="C11" s="65" t="s">
        <v>102</v>
      </c>
      <c r="D11" s="65" t="s">
        <v>103</v>
      </c>
      <c r="E11" s="65" t="s">
        <v>118</v>
      </c>
      <c r="F11" s="66" t="s">
        <v>119</v>
      </c>
      <c r="G11" s="66" t="s">
        <v>148</v>
      </c>
      <c r="H11" s="66">
        <v>437141</v>
      </c>
      <c r="I11" s="66">
        <v>0</v>
      </c>
      <c r="J11" s="66">
        <v>0</v>
      </c>
      <c r="K11" s="65">
        <v>0</v>
      </c>
      <c r="L11" s="66">
        <v>450</v>
      </c>
      <c r="M11" s="68">
        <v>0</v>
      </c>
      <c r="N11" s="68">
        <f>H11-M11-K11-J11-I11</f>
        <v>437141</v>
      </c>
      <c r="O11" s="66" t="s">
        <v>113</v>
      </c>
    </row>
    <row r="12" spans="1:15" x14ac:dyDescent="0.25">
      <c r="A12" s="64">
        <v>6</v>
      </c>
      <c r="B12" s="65" t="s">
        <v>120</v>
      </c>
      <c r="C12" s="65" t="s">
        <v>102</v>
      </c>
      <c r="D12" s="65" t="s">
        <v>103</v>
      </c>
      <c r="E12" s="65" t="s">
        <v>121</v>
      </c>
      <c r="F12" s="66" t="s">
        <v>122</v>
      </c>
      <c r="G12" s="66" t="s">
        <v>148</v>
      </c>
      <c r="H12" s="66">
        <v>0</v>
      </c>
      <c r="I12" s="66">
        <v>0</v>
      </c>
      <c r="J12" s="66">
        <v>0</v>
      </c>
      <c r="K12" s="65">
        <v>0</v>
      </c>
      <c r="L12" s="66">
        <v>450</v>
      </c>
      <c r="M12" s="68">
        <v>0</v>
      </c>
      <c r="N12" s="68">
        <v>0</v>
      </c>
      <c r="O12" s="66" t="s">
        <v>149</v>
      </c>
    </row>
    <row r="13" spans="1:15" ht="30" x14ac:dyDescent="0.25">
      <c r="A13" s="64">
        <v>7</v>
      </c>
      <c r="B13" s="65" t="s">
        <v>123</v>
      </c>
      <c r="C13" s="65" t="s">
        <v>102</v>
      </c>
      <c r="D13" s="65" t="s">
        <v>103</v>
      </c>
      <c r="E13" s="65" t="s">
        <v>124</v>
      </c>
      <c r="F13" s="66" t="s">
        <v>122</v>
      </c>
      <c r="G13" s="66" t="s">
        <v>148</v>
      </c>
      <c r="H13" s="66">
        <v>657037</v>
      </c>
      <c r="I13" s="66">
        <f>H13*8%</f>
        <v>52562.96</v>
      </c>
      <c r="J13" s="66">
        <v>0</v>
      </c>
      <c r="K13" s="65">
        <v>0</v>
      </c>
      <c r="L13" s="66">
        <v>450</v>
      </c>
      <c r="M13" s="68">
        <v>0</v>
      </c>
      <c r="N13" s="68">
        <f t="shared" ref="N13:N23" si="0">H13-M13-K13-J13-I13</f>
        <v>604474.04</v>
      </c>
      <c r="O13" s="66" t="s">
        <v>110</v>
      </c>
    </row>
    <row r="14" spans="1:15" ht="30" x14ac:dyDescent="0.25">
      <c r="A14" s="64">
        <v>8</v>
      </c>
      <c r="B14" s="65" t="s">
        <v>123</v>
      </c>
      <c r="C14" s="65" t="s">
        <v>102</v>
      </c>
      <c r="D14" s="65" t="s">
        <v>103</v>
      </c>
      <c r="E14" s="65" t="s">
        <v>125</v>
      </c>
      <c r="F14" s="66" t="s">
        <v>126</v>
      </c>
      <c r="G14" s="66" t="s">
        <v>148</v>
      </c>
      <c r="H14" s="66">
        <v>2500000</v>
      </c>
      <c r="I14" s="66">
        <v>0</v>
      </c>
      <c r="J14" s="66">
        <v>0</v>
      </c>
      <c r="K14" s="65">
        <v>0</v>
      </c>
      <c r="L14" s="66">
        <v>450</v>
      </c>
      <c r="M14" s="68">
        <v>0</v>
      </c>
      <c r="N14" s="68">
        <f t="shared" si="0"/>
        <v>2500000</v>
      </c>
      <c r="O14" s="66" t="s">
        <v>113</v>
      </c>
    </row>
    <row r="15" spans="1:15" ht="30" x14ac:dyDescent="0.25">
      <c r="A15" s="64">
        <v>9</v>
      </c>
      <c r="B15" s="65" t="s">
        <v>127</v>
      </c>
      <c r="C15" s="65" t="s">
        <v>102</v>
      </c>
      <c r="D15" s="65" t="s">
        <v>103</v>
      </c>
      <c r="E15" s="65" t="s">
        <v>128</v>
      </c>
      <c r="F15" s="66" t="s">
        <v>129</v>
      </c>
      <c r="G15" s="66" t="s">
        <v>148</v>
      </c>
      <c r="H15" s="66">
        <v>298000</v>
      </c>
      <c r="I15" s="66">
        <v>0</v>
      </c>
      <c r="J15" s="66">
        <v>0</v>
      </c>
      <c r="K15" s="65">
        <v>0</v>
      </c>
      <c r="L15" s="66">
        <v>450</v>
      </c>
      <c r="M15" s="68">
        <v>0</v>
      </c>
      <c r="N15" s="68">
        <f t="shared" si="0"/>
        <v>298000</v>
      </c>
      <c r="O15" s="66" t="s">
        <v>113</v>
      </c>
    </row>
    <row r="16" spans="1:15" ht="30" x14ac:dyDescent="0.25">
      <c r="A16" s="64">
        <v>10</v>
      </c>
      <c r="B16" s="65" t="s">
        <v>130</v>
      </c>
      <c r="C16" s="65" t="s">
        <v>102</v>
      </c>
      <c r="D16" s="65" t="s">
        <v>103</v>
      </c>
      <c r="E16" s="65" t="s">
        <v>131</v>
      </c>
      <c r="F16" s="66" t="s">
        <v>129</v>
      </c>
      <c r="G16" s="66" t="s">
        <v>148</v>
      </c>
      <c r="H16" s="66">
        <v>332070</v>
      </c>
      <c r="I16" s="66">
        <v>26566</v>
      </c>
      <c r="J16" s="66">
        <v>0</v>
      </c>
      <c r="K16" s="65">
        <v>0</v>
      </c>
      <c r="L16" s="66">
        <v>450</v>
      </c>
      <c r="M16" s="68">
        <v>0</v>
      </c>
      <c r="N16" s="68">
        <f t="shared" si="0"/>
        <v>305504</v>
      </c>
      <c r="O16" s="66" t="s">
        <v>110</v>
      </c>
    </row>
    <row r="17" spans="1:15" ht="30" x14ac:dyDescent="0.25">
      <c r="A17" s="64">
        <v>11</v>
      </c>
      <c r="B17" s="65" t="s">
        <v>132</v>
      </c>
      <c r="C17" s="65" t="s">
        <v>102</v>
      </c>
      <c r="D17" s="65" t="s">
        <v>103</v>
      </c>
      <c r="E17" s="65" t="s">
        <v>133</v>
      </c>
      <c r="F17" s="66" t="s">
        <v>134</v>
      </c>
      <c r="G17" s="66" t="s">
        <v>148</v>
      </c>
      <c r="H17" s="66">
        <v>1270000</v>
      </c>
      <c r="I17" s="66">
        <v>0</v>
      </c>
      <c r="J17" s="66">
        <v>0</v>
      </c>
      <c r="K17" s="65">
        <v>0</v>
      </c>
      <c r="L17" s="66">
        <v>450</v>
      </c>
      <c r="M17" s="68">
        <v>0</v>
      </c>
      <c r="N17" s="68">
        <f t="shared" si="0"/>
        <v>1270000</v>
      </c>
      <c r="O17" s="66" t="s">
        <v>113</v>
      </c>
    </row>
    <row r="18" spans="1:15" ht="30" x14ac:dyDescent="0.25">
      <c r="A18" s="64">
        <v>12</v>
      </c>
      <c r="B18" s="65" t="s">
        <v>132</v>
      </c>
      <c r="C18" s="65" t="s">
        <v>102</v>
      </c>
      <c r="D18" s="65" t="s">
        <v>103</v>
      </c>
      <c r="E18" s="65" t="s">
        <v>135</v>
      </c>
      <c r="F18" s="66" t="s">
        <v>136</v>
      </c>
      <c r="G18" s="66" t="s">
        <v>148</v>
      </c>
      <c r="H18" s="66">
        <v>235771</v>
      </c>
      <c r="I18" s="66">
        <v>0</v>
      </c>
      <c r="J18" s="66">
        <v>0</v>
      </c>
      <c r="K18" s="65">
        <v>0</v>
      </c>
      <c r="L18" s="66">
        <v>450</v>
      </c>
      <c r="M18" s="68">
        <v>0</v>
      </c>
      <c r="N18" s="68">
        <f t="shared" si="0"/>
        <v>235771</v>
      </c>
      <c r="O18" s="66" t="s">
        <v>113</v>
      </c>
    </row>
    <row r="19" spans="1:15" x14ac:dyDescent="0.25">
      <c r="A19" s="64">
        <v>13</v>
      </c>
      <c r="B19" s="65" t="s">
        <v>137</v>
      </c>
      <c r="C19" s="65" t="s">
        <v>102</v>
      </c>
      <c r="D19" s="65" t="s">
        <v>103</v>
      </c>
      <c r="E19" s="65" t="s">
        <v>138</v>
      </c>
      <c r="F19" s="66" t="s">
        <v>136</v>
      </c>
      <c r="G19" s="66" t="s">
        <v>148</v>
      </c>
      <c r="H19" s="66">
        <v>169000</v>
      </c>
      <c r="I19" s="66">
        <v>0</v>
      </c>
      <c r="J19" s="66">
        <v>0</v>
      </c>
      <c r="K19" s="65">
        <v>0</v>
      </c>
      <c r="L19" s="66">
        <v>450</v>
      </c>
      <c r="M19" s="68">
        <v>0</v>
      </c>
      <c r="N19" s="68">
        <f t="shared" si="0"/>
        <v>169000</v>
      </c>
      <c r="O19" s="66" t="s">
        <v>113</v>
      </c>
    </row>
    <row r="20" spans="1:15" ht="30" x14ac:dyDescent="0.25">
      <c r="A20" s="64">
        <v>14</v>
      </c>
      <c r="B20" s="65" t="s">
        <v>139</v>
      </c>
      <c r="C20" s="65" t="s">
        <v>102</v>
      </c>
      <c r="D20" s="65" t="s">
        <v>103</v>
      </c>
      <c r="E20" s="65" t="s">
        <v>140</v>
      </c>
      <c r="F20" s="66" t="s">
        <v>141</v>
      </c>
      <c r="G20" s="66" t="s">
        <v>148</v>
      </c>
      <c r="H20" s="66">
        <v>568150</v>
      </c>
      <c r="I20" s="66">
        <v>0</v>
      </c>
      <c r="J20" s="66">
        <v>0</v>
      </c>
      <c r="K20" s="65">
        <v>0</v>
      </c>
      <c r="L20" s="66">
        <v>450</v>
      </c>
      <c r="M20" s="68">
        <v>0</v>
      </c>
      <c r="N20" s="68">
        <f t="shared" si="0"/>
        <v>568150</v>
      </c>
      <c r="O20" s="66" t="s">
        <v>113</v>
      </c>
    </row>
    <row r="21" spans="1:15" ht="30" x14ac:dyDescent="0.25">
      <c r="A21" s="64">
        <v>15</v>
      </c>
      <c r="B21" s="65" t="s">
        <v>123</v>
      </c>
      <c r="C21" s="65" t="s">
        <v>102</v>
      </c>
      <c r="D21" s="65" t="s">
        <v>103</v>
      </c>
      <c r="E21" s="65" t="s">
        <v>142</v>
      </c>
      <c r="F21" s="66" t="s">
        <v>141</v>
      </c>
      <c r="G21" s="66" t="s">
        <v>148</v>
      </c>
      <c r="H21" s="66">
        <v>3763000</v>
      </c>
      <c r="I21" s="66">
        <v>0</v>
      </c>
      <c r="J21" s="66">
        <v>0</v>
      </c>
      <c r="K21" s="65">
        <v>0</v>
      </c>
      <c r="L21" s="66">
        <v>450</v>
      </c>
      <c r="M21" s="68">
        <v>0</v>
      </c>
      <c r="N21" s="68">
        <f t="shared" si="0"/>
        <v>3763000</v>
      </c>
      <c r="O21" s="66" t="s">
        <v>113</v>
      </c>
    </row>
    <row r="22" spans="1:15" ht="45" x14ac:dyDescent="0.25">
      <c r="A22" s="64">
        <v>16</v>
      </c>
      <c r="B22" s="65" t="s">
        <v>143</v>
      </c>
      <c r="C22" s="65" t="s">
        <v>102</v>
      </c>
      <c r="D22" s="65" t="s">
        <v>103</v>
      </c>
      <c r="E22" s="65" t="s">
        <v>144</v>
      </c>
      <c r="F22" s="66" t="s">
        <v>141</v>
      </c>
      <c r="G22" s="66" t="s">
        <v>148</v>
      </c>
      <c r="H22" s="66">
        <v>1000000</v>
      </c>
      <c r="I22" s="66">
        <v>0</v>
      </c>
      <c r="J22" s="66">
        <v>0</v>
      </c>
      <c r="K22" s="65">
        <v>0</v>
      </c>
      <c r="L22" s="66">
        <v>450</v>
      </c>
      <c r="M22" s="68">
        <v>0</v>
      </c>
      <c r="N22" s="68">
        <f t="shared" si="0"/>
        <v>1000000</v>
      </c>
      <c r="O22" s="66" t="s">
        <v>113</v>
      </c>
    </row>
    <row r="23" spans="1:15" x14ac:dyDescent="0.25">
      <c r="A23" s="64">
        <v>17</v>
      </c>
      <c r="B23" s="65" t="s">
        <v>145</v>
      </c>
      <c r="C23" s="65" t="s">
        <v>102</v>
      </c>
      <c r="D23" s="65" t="s">
        <v>103</v>
      </c>
      <c r="E23" s="65" t="s">
        <v>146</v>
      </c>
      <c r="F23" s="66" t="s">
        <v>141</v>
      </c>
      <c r="G23" s="66" t="s">
        <v>148</v>
      </c>
      <c r="H23" s="66">
        <v>150000</v>
      </c>
      <c r="I23" s="66">
        <v>0</v>
      </c>
      <c r="J23" s="66">
        <v>0</v>
      </c>
      <c r="K23" s="65">
        <v>0</v>
      </c>
      <c r="L23" s="66">
        <v>450</v>
      </c>
      <c r="M23" s="68">
        <v>0</v>
      </c>
      <c r="N23" s="68">
        <f t="shared" si="0"/>
        <v>150000</v>
      </c>
      <c r="O23" s="66" t="s">
        <v>113</v>
      </c>
    </row>
  </sheetData>
  <mergeCells count="2">
    <mergeCell ref="A5:O5"/>
    <mergeCell ref="L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9"/>
  <sheetViews>
    <sheetView workbookViewId="0">
      <selection activeCell="K4" sqref="K4"/>
    </sheetView>
  </sheetViews>
  <sheetFormatPr defaultRowHeight="15" x14ac:dyDescent="0.25"/>
  <cols>
    <col min="1" max="1" width="10.7109375" bestFit="1" customWidth="1"/>
    <col min="3" max="3" width="28.85546875" customWidth="1"/>
    <col min="4" max="4" width="17" customWidth="1"/>
    <col min="5" max="5" width="13.42578125" customWidth="1"/>
    <col min="6" max="6" width="16" customWidth="1"/>
    <col min="7" max="7" width="16.5703125" bestFit="1" customWidth="1"/>
    <col min="9" max="9" width="11.42578125" bestFit="1" customWidth="1"/>
    <col min="10" max="10" width="16.7109375" bestFit="1" customWidth="1"/>
    <col min="11" max="11" width="14.28515625" bestFit="1" customWidth="1"/>
    <col min="13" max="13" width="14.140625" bestFit="1" customWidth="1"/>
    <col min="14" max="14" width="14.28515625" bestFit="1" customWidth="1"/>
  </cols>
  <sheetData>
    <row r="5" spans="1:15" x14ac:dyDescent="0.25">
      <c r="L5" s="96" t="s">
        <v>210</v>
      </c>
      <c r="M5" s="96"/>
      <c r="N5" s="96"/>
      <c r="O5" s="96"/>
    </row>
    <row r="6" spans="1:15" ht="15.75" thickBot="1" x14ac:dyDescent="0.3">
      <c r="C6" s="18"/>
    </row>
    <row r="7" spans="1:15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1:15" ht="15.75" x14ac:dyDescent="0.25">
      <c r="A8" s="22"/>
      <c r="B8" s="23"/>
      <c r="C8" s="23"/>
      <c r="D8" s="23"/>
      <c r="E8" s="23"/>
      <c r="F8" s="23"/>
      <c r="G8" s="99" t="s">
        <v>0</v>
      </c>
      <c r="H8" s="99"/>
      <c r="I8" s="23"/>
      <c r="J8" s="23"/>
      <c r="K8" s="23"/>
      <c r="L8" s="23"/>
      <c r="M8" s="23"/>
      <c r="N8" s="23"/>
      <c r="O8" s="24"/>
    </row>
    <row r="9" spans="1:1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x14ac:dyDescent="0.25">
      <c r="A10" s="22"/>
      <c r="B10" s="23"/>
      <c r="C10" s="23"/>
      <c r="D10" s="23"/>
      <c r="E10" s="23"/>
      <c r="F10" s="23"/>
      <c r="G10" s="102">
        <v>43647</v>
      </c>
      <c r="H10" s="102"/>
      <c r="I10" s="102"/>
      <c r="J10" s="102"/>
      <c r="K10" s="102"/>
      <c r="L10" s="102"/>
      <c r="M10" s="102"/>
      <c r="N10" s="102"/>
      <c r="O10" s="24"/>
    </row>
    <row r="11" spans="1:15" ht="45" customHeight="1" x14ac:dyDescent="0.25">
      <c r="A11" s="25" t="s">
        <v>21</v>
      </c>
      <c r="B11" s="97" t="s">
        <v>1</v>
      </c>
      <c r="C11" s="105" t="s">
        <v>2</v>
      </c>
      <c r="D11" s="107" t="s">
        <v>4</v>
      </c>
      <c r="E11" s="107" t="s">
        <v>6</v>
      </c>
      <c r="F11" s="105" t="s">
        <v>8</v>
      </c>
      <c r="G11" s="103" t="s">
        <v>9</v>
      </c>
      <c r="H11" s="103"/>
      <c r="I11" s="103"/>
      <c r="J11" s="103"/>
      <c r="K11" s="104" t="s">
        <v>16</v>
      </c>
      <c r="L11" s="104"/>
      <c r="M11" s="104"/>
      <c r="N11" s="100" t="s">
        <v>23</v>
      </c>
      <c r="O11" s="24"/>
    </row>
    <row r="12" spans="1:15" x14ac:dyDescent="0.25">
      <c r="A12" s="26"/>
      <c r="B12" s="98"/>
      <c r="C12" s="106"/>
      <c r="D12" s="108"/>
      <c r="E12" s="108"/>
      <c r="F12" s="106"/>
      <c r="G12" s="1" t="s">
        <v>22</v>
      </c>
      <c r="H12" s="1" t="s">
        <v>11</v>
      </c>
      <c r="I12" s="1" t="s">
        <v>12</v>
      </c>
      <c r="J12" s="1" t="s">
        <v>13</v>
      </c>
      <c r="K12" s="1" t="s">
        <v>14</v>
      </c>
      <c r="L12" s="1" t="s">
        <v>11</v>
      </c>
      <c r="M12" s="1" t="s">
        <v>15</v>
      </c>
      <c r="N12" s="101"/>
      <c r="O12" s="24"/>
    </row>
    <row r="13" spans="1:15" x14ac:dyDescent="0.25">
      <c r="A13" s="26">
        <v>1</v>
      </c>
      <c r="B13" s="8">
        <v>2</v>
      </c>
      <c r="C13" s="6">
        <v>3</v>
      </c>
      <c r="D13" s="4">
        <v>4</v>
      </c>
      <c r="E13" s="6">
        <v>5</v>
      </c>
      <c r="F13" s="4">
        <v>6</v>
      </c>
      <c r="G13" s="6">
        <v>7</v>
      </c>
      <c r="H13" s="4">
        <v>8</v>
      </c>
      <c r="I13" s="6">
        <v>9</v>
      </c>
      <c r="J13" s="4">
        <v>10</v>
      </c>
      <c r="K13" s="6">
        <v>11</v>
      </c>
      <c r="L13" s="4">
        <v>12</v>
      </c>
      <c r="M13" s="6">
        <v>13</v>
      </c>
      <c r="N13" s="4">
        <v>14</v>
      </c>
      <c r="O13" s="24"/>
    </row>
    <row r="14" spans="1:15" x14ac:dyDescent="0.25">
      <c r="A14" s="27">
        <v>43647</v>
      </c>
      <c r="B14" s="1"/>
      <c r="C14" s="9"/>
      <c r="D14" s="9"/>
      <c r="E14" s="1"/>
      <c r="F14" s="11">
        <v>30000000</v>
      </c>
      <c r="G14" s="1"/>
      <c r="H14" s="1"/>
      <c r="I14" s="1"/>
      <c r="J14" s="1"/>
      <c r="K14" s="11"/>
      <c r="L14" s="1"/>
      <c r="M14" s="12"/>
      <c r="N14" s="12">
        <f>F14+M14</f>
        <v>30000000</v>
      </c>
      <c r="O14" s="24"/>
    </row>
    <row r="15" spans="1:15" x14ac:dyDescent="0.25">
      <c r="A15" s="28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  <row r="16" spans="1:15" ht="45" x14ac:dyDescent="0.25">
      <c r="A16" s="29">
        <v>43648</v>
      </c>
      <c r="B16" s="17" t="s">
        <v>3</v>
      </c>
      <c r="C16" s="2" t="s">
        <v>20</v>
      </c>
      <c r="D16" s="5" t="s">
        <v>5</v>
      </c>
      <c r="E16" s="4" t="s">
        <v>7</v>
      </c>
      <c r="F16" s="4"/>
      <c r="G16" s="4"/>
      <c r="H16" s="4"/>
      <c r="I16" s="4"/>
      <c r="J16" s="4"/>
      <c r="K16" s="13">
        <v>25000000</v>
      </c>
      <c r="L16" s="4" t="s">
        <v>19</v>
      </c>
      <c r="M16" s="14">
        <f>K16*8/100</f>
        <v>2000000</v>
      </c>
      <c r="N16" s="14">
        <f>M16+N14</f>
        <v>32000000</v>
      </c>
      <c r="O16" s="24"/>
    </row>
    <row r="17" spans="1:15" x14ac:dyDescent="0.25">
      <c r="A17" s="29">
        <v>43649</v>
      </c>
      <c r="B17" s="17" t="s">
        <v>24</v>
      </c>
      <c r="C17" s="1" t="s">
        <v>25</v>
      </c>
      <c r="D17" s="4"/>
      <c r="E17" s="4"/>
      <c r="F17" s="4"/>
      <c r="G17" s="13">
        <v>10000000</v>
      </c>
      <c r="H17" s="4">
        <v>45</v>
      </c>
      <c r="I17" s="4" t="s">
        <v>17</v>
      </c>
      <c r="J17" s="4" t="s">
        <v>26</v>
      </c>
      <c r="K17" s="4"/>
      <c r="L17" s="4"/>
      <c r="M17" s="4"/>
      <c r="N17" s="14">
        <f>N16-G17</f>
        <v>22000000</v>
      </c>
      <c r="O17" s="24"/>
    </row>
    <row r="18" spans="1:15" x14ac:dyDescent="0.25">
      <c r="A18" s="29">
        <v>43677</v>
      </c>
      <c r="B18" s="17" t="s">
        <v>27</v>
      </c>
      <c r="C18" s="1" t="s">
        <v>28</v>
      </c>
      <c r="D18" s="4"/>
      <c r="E18" s="4" t="s">
        <v>31</v>
      </c>
      <c r="F18" s="4"/>
      <c r="G18" s="13">
        <v>25000000</v>
      </c>
      <c r="H18" s="4">
        <v>78</v>
      </c>
      <c r="I18" s="4" t="s">
        <v>29</v>
      </c>
      <c r="J18" s="4" t="s">
        <v>30</v>
      </c>
      <c r="K18" s="4"/>
      <c r="L18" s="4"/>
      <c r="M18" s="4"/>
      <c r="N18" s="15"/>
      <c r="O18" s="24"/>
    </row>
    <row r="19" spans="1:15" ht="15.75" thickBot="1" x14ac:dyDescent="0.3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</row>
  </sheetData>
  <mergeCells count="11">
    <mergeCell ref="L5:O5"/>
    <mergeCell ref="B11:B12"/>
    <mergeCell ref="G8:H8"/>
    <mergeCell ref="N11:N12"/>
    <mergeCell ref="G10:N10"/>
    <mergeCell ref="G11:J11"/>
    <mergeCell ref="K11:M11"/>
    <mergeCell ref="F11:F12"/>
    <mergeCell ref="E11:E12"/>
    <mergeCell ref="D11:D12"/>
    <mergeCell ref="C11:C1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9"/>
  <sheetViews>
    <sheetView workbookViewId="0">
      <selection activeCell="I4" sqref="I4:L4"/>
    </sheetView>
  </sheetViews>
  <sheetFormatPr defaultRowHeight="15" x14ac:dyDescent="0.25"/>
  <cols>
    <col min="1" max="1" width="10.7109375" bestFit="1" customWidth="1"/>
    <col min="3" max="3" width="26.140625" customWidth="1"/>
    <col min="4" max="4" width="13.7109375" bestFit="1" customWidth="1"/>
    <col min="5" max="7" width="28.5703125" customWidth="1"/>
    <col min="8" max="8" width="29.28515625" bestFit="1" customWidth="1"/>
    <col min="9" max="9" width="26.5703125" bestFit="1" customWidth="1"/>
    <col min="10" max="10" width="16" bestFit="1" customWidth="1"/>
    <col min="11" max="11" width="11.42578125" bestFit="1" customWidth="1"/>
    <col min="12" max="12" width="16.7109375" bestFit="1" customWidth="1"/>
    <col min="13" max="13" width="18.5703125" bestFit="1" customWidth="1"/>
    <col min="15" max="15" width="14.140625" bestFit="1" customWidth="1"/>
    <col min="16" max="16" width="14.85546875" bestFit="1" customWidth="1"/>
  </cols>
  <sheetData>
    <row r="4" spans="1:17" x14ac:dyDescent="0.25">
      <c r="I4" s="96" t="s">
        <v>209</v>
      </c>
      <c r="J4" s="96"/>
      <c r="K4" s="96"/>
      <c r="L4" s="96"/>
    </row>
    <row r="6" spans="1:17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8"/>
      <c r="Q6" s="8"/>
    </row>
    <row r="7" spans="1:17" ht="15.75" x14ac:dyDescent="0.25">
      <c r="A7" s="43"/>
      <c r="B7" s="23"/>
      <c r="C7" s="23"/>
      <c r="D7" s="23"/>
      <c r="E7" s="23"/>
      <c r="F7" s="23"/>
      <c r="G7" s="23" t="s">
        <v>47</v>
      </c>
      <c r="H7" s="23"/>
      <c r="I7" s="99" t="s">
        <v>34</v>
      </c>
      <c r="J7" s="99"/>
      <c r="K7" s="23"/>
      <c r="L7" s="23"/>
      <c r="M7" s="23"/>
      <c r="N7" s="23"/>
      <c r="O7" s="23"/>
      <c r="P7" s="44"/>
      <c r="Q7" s="44"/>
    </row>
    <row r="8" spans="1:17" x14ac:dyDescent="0.25">
      <c r="A8" s="4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44"/>
      <c r="Q8" s="44"/>
    </row>
    <row r="9" spans="1:17" x14ac:dyDescent="0.25">
      <c r="A9" s="43"/>
      <c r="B9" s="23"/>
      <c r="C9" s="23"/>
      <c r="D9" s="23"/>
      <c r="E9" s="23"/>
      <c r="F9" s="23"/>
      <c r="G9" s="23"/>
      <c r="H9" s="23"/>
      <c r="I9" s="102">
        <v>43647</v>
      </c>
      <c r="J9" s="102"/>
      <c r="K9" s="102"/>
      <c r="L9" s="102"/>
      <c r="M9" s="102"/>
      <c r="N9" s="102"/>
      <c r="O9" s="102"/>
      <c r="P9" s="113"/>
      <c r="Q9" s="44"/>
    </row>
    <row r="10" spans="1:17" x14ac:dyDescent="0.25">
      <c r="A10" s="111" t="s">
        <v>21</v>
      </c>
      <c r="B10" s="97" t="s">
        <v>1</v>
      </c>
      <c r="C10" s="114" t="s">
        <v>32</v>
      </c>
      <c r="D10" s="107" t="s">
        <v>33</v>
      </c>
      <c r="E10" s="116" t="s">
        <v>35</v>
      </c>
      <c r="F10" s="109" t="s">
        <v>36</v>
      </c>
      <c r="G10" s="110" t="s">
        <v>37</v>
      </c>
      <c r="H10" s="110" t="s">
        <v>38</v>
      </c>
      <c r="I10" s="118" t="s">
        <v>9</v>
      </c>
      <c r="J10" s="103"/>
      <c r="K10" s="103"/>
      <c r="L10" s="103"/>
      <c r="M10" s="104" t="s">
        <v>16</v>
      </c>
      <c r="N10" s="104"/>
      <c r="O10" s="104"/>
      <c r="P10" s="119" t="s">
        <v>23</v>
      </c>
      <c r="Q10" s="44"/>
    </row>
    <row r="11" spans="1:17" ht="46.5" customHeight="1" x14ac:dyDescent="0.25">
      <c r="A11" s="112"/>
      <c r="B11" s="98"/>
      <c r="C11" s="115"/>
      <c r="D11" s="108"/>
      <c r="E11" s="117"/>
      <c r="F11" s="109"/>
      <c r="G11" s="110"/>
      <c r="H11" s="110"/>
      <c r="I11" s="38" t="s">
        <v>10</v>
      </c>
      <c r="J11" s="1" t="s">
        <v>11</v>
      </c>
      <c r="K11" s="1" t="s">
        <v>12</v>
      </c>
      <c r="L11" s="1" t="s">
        <v>13</v>
      </c>
      <c r="M11" s="4" t="s">
        <v>39</v>
      </c>
      <c r="N11" s="4" t="s">
        <v>11</v>
      </c>
      <c r="O11" s="4" t="s">
        <v>15</v>
      </c>
      <c r="P11" s="120"/>
      <c r="Q11" s="44"/>
    </row>
    <row r="12" spans="1:17" x14ac:dyDescent="0.25">
      <c r="A12" s="10">
        <v>1</v>
      </c>
      <c r="B12" s="37">
        <v>2</v>
      </c>
      <c r="C12" s="6">
        <v>3</v>
      </c>
      <c r="D12" s="4">
        <v>4</v>
      </c>
      <c r="E12" s="6">
        <v>5</v>
      </c>
      <c r="F12" s="34"/>
      <c r="G12" s="33"/>
      <c r="H12" s="4">
        <v>6</v>
      </c>
      <c r="I12" s="6">
        <v>7</v>
      </c>
      <c r="J12" s="4">
        <v>8</v>
      </c>
      <c r="K12" s="6">
        <v>9</v>
      </c>
      <c r="L12" s="4">
        <v>10</v>
      </c>
      <c r="M12" s="6">
        <v>11</v>
      </c>
      <c r="N12" s="4">
        <v>12</v>
      </c>
      <c r="O12" s="6">
        <v>13</v>
      </c>
      <c r="P12" s="4">
        <v>14</v>
      </c>
      <c r="Q12" s="44"/>
    </row>
    <row r="13" spans="1:17" x14ac:dyDescent="0.25">
      <c r="A13" s="7">
        <v>43647</v>
      </c>
      <c r="B13" s="4"/>
      <c r="C13" s="9"/>
      <c r="D13" s="9"/>
      <c r="E13" s="1"/>
      <c r="F13" s="1"/>
      <c r="G13" s="1"/>
      <c r="H13" s="11">
        <v>30000000</v>
      </c>
      <c r="I13" s="1"/>
      <c r="J13" s="1"/>
      <c r="K13" s="1"/>
      <c r="L13" s="1"/>
      <c r="M13" s="11"/>
      <c r="N13" s="1"/>
      <c r="O13" s="12"/>
      <c r="P13" s="12">
        <f>H13+O13</f>
        <v>30000000</v>
      </c>
      <c r="Q13" s="44"/>
    </row>
    <row r="14" spans="1:17" x14ac:dyDescent="0.25">
      <c r="A14" s="45"/>
      <c r="B14" s="3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44"/>
      <c r="Q14" s="44"/>
    </row>
    <row r="15" spans="1:17" x14ac:dyDescent="0.25">
      <c r="A15" s="16">
        <v>43651</v>
      </c>
      <c r="B15" s="35" t="s">
        <v>40</v>
      </c>
      <c r="C15" s="3" t="s">
        <v>18</v>
      </c>
      <c r="D15" s="36">
        <v>15000000</v>
      </c>
      <c r="E15" s="4" t="s">
        <v>41</v>
      </c>
      <c r="F15" s="4"/>
      <c r="G15" s="4"/>
      <c r="H15" s="14">
        <f>H13+D15</f>
        <v>45000000</v>
      </c>
      <c r="I15" s="4"/>
      <c r="J15" s="4"/>
      <c r="K15" s="4"/>
      <c r="L15" s="4"/>
      <c r="M15" s="13">
        <v>60000000</v>
      </c>
      <c r="N15" s="4">
        <v>71</v>
      </c>
      <c r="O15" s="36">
        <v>15000000</v>
      </c>
      <c r="P15" s="14">
        <f>H15</f>
        <v>45000000</v>
      </c>
      <c r="Q15" s="44"/>
    </row>
    <row r="16" spans="1:17" x14ac:dyDescent="0.25">
      <c r="A16" s="16"/>
      <c r="B16" s="17"/>
      <c r="C16" s="1"/>
      <c r="D16" s="4"/>
      <c r="E16" s="4" t="s">
        <v>41</v>
      </c>
      <c r="F16" s="4" t="s">
        <v>42</v>
      </c>
      <c r="G16" s="4" t="s">
        <v>43</v>
      </c>
      <c r="H16" s="4"/>
      <c r="I16" s="13">
        <v>15000000</v>
      </c>
      <c r="J16" s="4" t="s">
        <v>44</v>
      </c>
      <c r="K16" s="4" t="s">
        <v>45</v>
      </c>
      <c r="L16" s="4" t="s">
        <v>46</v>
      </c>
      <c r="M16" s="4"/>
      <c r="N16" s="4"/>
      <c r="O16" s="4"/>
      <c r="P16" s="40">
        <f>P15-I16</f>
        <v>30000000</v>
      </c>
      <c r="Q16" s="44"/>
    </row>
    <row r="17" spans="1:17" x14ac:dyDescent="0.25">
      <c r="A17" s="16">
        <v>43671</v>
      </c>
      <c r="B17" s="17"/>
      <c r="C17" s="1"/>
      <c r="D17" s="4"/>
      <c r="E17" s="4"/>
      <c r="F17" s="4"/>
      <c r="G17" s="4"/>
      <c r="H17" s="4"/>
      <c r="I17" s="13"/>
      <c r="J17" s="4"/>
      <c r="K17" s="4"/>
      <c r="L17" s="4"/>
      <c r="M17" s="4"/>
      <c r="N17" s="4"/>
      <c r="O17" s="4"/>
      <c r="P17" s="39"/>
      <c r="Q17" s="44"/>
    </row>
    <row r="18" spans="1:17" ht="15.75" thickBot="1" x14ac:dyDescent="0.3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  <c r="Q18" s="49"/>
    </row>
    <row r="19" spans="1:17" x14ac:dyDescent="0.25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</row>
  </sheetData>
  <mergeCells count="14">
    <mergeCell ref="I4:L4"/>
    <mergeCell ref="F10:F11"/>
    <mergeCell ref="G10:G11"/>
    <mergeCell ref="H10:H11"/>
    <mergeCell ref="A10:A11"/>
    <mergeCell ref="I7:J7"/>
    <mergeCell ref="I9:P9"/>
    <mergeCell ref="B10:B11"/>
    <mergeCell ref="C10:C11"/>
    <mergeCell ref="D10:D11"/>
    <mergeCell ref="E10:E11"/>
    <mergeCell ref="I10:L10"/>
    <mergeCell ref="M10:O10"/>
    <mergeCell ref="P10:P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1"/>
  <sheetViews>
    <sheetView workbookViewId="0">
      <selection activeCell="I4" sqref="I4:L4"/>
    </sheetView>
  </sheetViews>
  <sheetFormatPr defaultRowHeight="15" x14ac:dyDescent="0.25"/>
  <cols>
    <col min="1" max="1" width="10.7109375" bestFit="1" customWidth="1"/>
    <col min="3" max="3" width="26.140625" customWidth="1"/>
    <col min="4" max="4" width="13.7109375" bestFit="1" customWidth="1"/>
    <col min="5" max="5" width="28.5703125" customWidth="1"/>
    <col min="6" max="6" width="30.140625" bestFit="1" customWidth="1"/>
    <col min="7" max="7" width="28.5703125" customWidth="1"/>
    <col min="8" max="8" width="29.28515625" bestFit="1" customWidth="1"/>
    <col min="9" max="9" width="26.5703125" bestFit="1" customWidth="1"/>
    <col min="10" max="10" width="16" bestFit="1" customWidth="1"/>
    <col min="11" max="11" width="11.42578125" bestFit="1" customWidth="1"/>
    <col min="12" max="12" width="16.7109375" bestFit="1" customWidth="1"/>
    <col min="13" max="13" width="18.5703125" bestFit="1" customWidth="1"/>
    <col min="15" max="15" width="14.140625" bestFit="1" customWidth="1"/>
    <col min="16" max="16" width="14.85546875" bestFit="1" customWidth="1"/>
  </cols>
  <sheetData>
    <row r="4" spans="1:17" x14ac:dyDescent="0.25">
      <c r="I4" s="96" t="s">
        <v>211</v>
      </c>
      <c r="J4" s="96"/>
      <c r="K4" s="96"/>
      <c r="L4" s="96"/>
    </row>
    <row r="6" spans="1:17" ht="15.75" thickBot="1" x14ac:dyDescent="0.3"/>
    <row r="7" spans="1:17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50"/>
      <c r="Q7" s="21"/>
    </row>
    <row r="8" spans="1:17" ht="15.75" x14ac:dyDescent="0.25">
      <c r="A8" s="22"/>
      <c r="B8" s="23"/>
      <c r="C8" s="23"/>
      <c r="D8" s="23"/>
      <c r="E8" s="23"/>
      <c r="F8" s="23"/>
      <c r="G8" s="23" t="s">
        <v>51</v>
      </c>
      <c r="H8" s="23"/>
      <c r="I8" s="99" t="s">
        <v>50</v>
      </c>
      <c r="J8" s="99"/>
      <c r="K8" s="23"/>
      <c r="L8" s="23"/>
      <c r="M8" s="23"/>
      <c r="N8" s="23"/>
      <c r="O8" s="23"/>
      <c r="P8" s="44"/>
      <c r="Q8" s="24"/>
    </row>
    <row r="9" spans="1:17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44"/>
      <c r="Q9" s="24"/>
    </row>
    <row r="10" spans="1:17" x14ac:dyDescent="0.25">
      <c r="A10" s="22"/>
      <c r="B10" s="23"/>
      <c r="C10" s="23"/>
      <c r="D10" s="23"/>
      <c r="E10" s="23"/>
      <c r="F10" s="23"/>
      <c r="G10" s="23"/>
      <c r="H10" s="23"/>
      <c r="I10" s="102">
        <v>43647</v>
      </c>
      <c r="J10" s="102"/>
      <c r="K10" s="102"/>
      <c r="L10" s="102"/>
      <c r="M10" s="102"/>
      <c r="N10" s="102"/>
      <c r="O10" s="102"/>
      <c r="P10" s="113"/>
      <c r="Q10" s="24"/>
    </row>
    <row r="11" spans="1:17" x14ac:dyDescent="0.25">
      <c r="A11" s="121" t="s">
        <v>21</v>
      </c>
      <c r="B11" s="97" t="s">
        <v>1</v>
      </c>
      <c r="C11" s="114" t="s">
        <v>32</v>
      </c>
      <c r="D11" s="107" t="s">
        <v>33</v>
      </c>
      <c r="E11" s="116" t="s">
        <v>48</v>
      </c>
      <c r="F11" s="109" t="s">
        <v>49</v>
      </c>
      <c r="G11" s="110" t="s">
        <v>37</v>
      </c>
      <c r="H11" s="110" t="s">
        <v>38</v>
      </c>
      <c r="I11" s="118" t="s">
        <v>9</v>
      </c>
      <c r="J11" s="103"/>
      <c r="K11" s="103"/>
      <c r="L11" s="103"/>
      <c r="M11" s="104" t="s">
        <v>16</v>
      </c>
      <c r="N11" s="104"/>
      <c r="O11" s="104"/>
      <c r="P11" s="119" t="s">
        <v>23</v>
      </c>
      <c r="Q11" s="24"/>
    </row>
    <row r="12" spans="1:17" ht="46.5" customHeight="1" x14ac:dyDescent="0.25">
      <c r="A12" s="122"/>
      <c r="B12" s="98"/>
      <c r="C12" s="115"/>
      <c r="D12" s="108"/>
      <c r="E12" s="117"/>
      <c r="F12" s="109"/>
      <c r="G12" s="110"/>
      <c r="H12" s="110"/>
      <c r="I12" s="38" t="s">
        <v>10</v>
      </c>
      <c r="J12" s="1" t="s">
        <v>11</v>
      </c>
      <c r="K12" s="1" t="s">
        <v>12</v>
      </c>
      <c r="L12" s="1" t="s">
        <v>13</v>
      </c>
      <c r="M12" s="4" t="s">
        <v>39</v>
      </c>
      <c r="N12" s="4" t="s">
        <v>11</v>
      </c>
      <c r="O12" s="4" t="s">
        <v>15</v>
      </c>
      <c r="P12" s="120"/>
      <c r="Q12" s="24"/>
    </row>
    <row r="13" spans="1:17" x14ac:dyDescent="0.25">
      <c r="A13" s="51">
        <v>1</v>
      </c>
      <c r="B13" s="37">
        <v>2</v>
      </c>
      <c r="C13" s="6">
        <v>3</v>
      </c>
      <c r="D13" s="4">
        <v>4</v>
      </c>
      <c r="E13" s="6">
        <v>5</v>
      </c>
      <c r="F13" s="34"/>
      <c r="G13" s="33"/>
      <c r="H13" s="4">
        <v>6</v>
      </c>
      <c r="I13" s="6">
        <v>7</v>
      </c>
      <c r="J13" s="4">
        <v>8</v>
      </c>
      <c r="K13" s="6">
        <v>9</v>
      </c>
      <c r="L13" s="4">
        <v>10</v>
      </c>
      <c r="M13" s="6">
        <v>11</v>
      </c>
      <c r="N13" s="4">
        <v>12</v>
      </c>
      <c r="O13" s="6">
        <v>13</v>
      </c>
      <c r="P13" s="4">
        <v>14</v>
      </c>
      <c r="Q13" s="24"/>
    </row>
    <row r="14" spans="1:17" x14ac:dyDescent="0.25">
      <c r="A14" s="27">
        <v>43647</v>
      </c>
      <c r="B14" s="4"/>
      <c r="C14" s="9"/>
      <c r="D14" s="9"/>
      <c r="E14" s="1"/>
      <c r="F14" s="1"/>
      <c r="G14" s="1"/>
      <c r="H14" s="11">
        <v>30000000</v>
      </c>
      <c r="I14" s="1"/>
      <c r="J14" s="1"/>
      <c r="K14" s="1"/>
      <c r="L14" s="1"/>
      <c r="M14" s="11"/>
      <c r="N14" s="1"/>
      <c r="O14" s="12"/>
      <c r="P14" s="12">
        <f>H14+O14</f>
        <v>30000000</v>
      </c>
      <c r="Q14" s="24"/>
    </row>
    <row r="15" spans="1:17" x14ac:dyDescent="0.25">
      <c r="A15" s="28"/>
      <c r="B15" s="38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4"/>
      <c r="Q15" s="24"/>
    </row>
    <row r="16" spans="1:17" x14ac:dyDescent="0.25">
      <c r="A16" s="29"/>
      <c r="B16" s="35"/>
      <c r="C16" s="3"/>
      <c r="D16" s="36"/>
      <c r="E16" s="4"/>
      <c r="F16" s="4"/>
      <c r="G16" s="4"/>
      <c r="H16" s="14"/>
      <c r="I16" s="4"/>
      <c r="J16" s="4"/>
      <c r="K16" s="4"/>
      <c r="L16" s="4"/>
      <c r="M16" s="13"/>
      <c r="N16" s="4"/>
      <c r="O16" s="36"/>
      <c r="P16" s="14"/>
      <c r="Q16" s="24"/>
    </row>
    <row r="17" spans="1:17" x14ac:dyDescent="0.25">
      <c r="A17" s="29"/>
      <c r="B17" s="17"/>
      <c r="C17" s="1"/>
      <c r="D17" s="4"/>
      <c r="E17" s="4"/>
      <c r="F17" s="4"/>
      <c r="G17" s="4"/>
      <c r="H17" s="4"/>
      <c r="I17" s="13"/>
      <c r="J17" s="4"/>
      <c r="K17" s="4"/>
      <c r="L17" s="4"/>
      <c r="M17" s="4"/>
      <c r="N17" s="4"/>
      <c r="O17" s="4"/>
      <c r="P17" s="40"/>
      <c r="Q17" s="24"/>
    </row>
    <row r="18" spans="1:17" x14ac:dyDescent="0.25">
      <c r="A18" s="29"/>
      <c r="B18" s="17"/>
      <c r="C18" s="1"/>
      <c r="D18" s="4"/>
      <c r="E18" s="4"/>
      <c r="F18" s="4"/>
      <c r="G18" s="4"/>
      <c r="H18" s="4"/>
      <c r="I18" s="13"/>
      <c r="J18" s="4"/>
      <c r="K18" s="4"/>
      <c r="L18" s="4"/>
      <c r="M18" s="4"/>
      <c r="N18" s="4"/>
      <c r="O18" s="4"/>
      <c r="P18" s="39"/>
      <c r="Q18" s="24"/>
    </row>
    <row r="19" spans="1:17" ht="15.75" thickBot="1" x14ac:dyDescent="0.3">
      <c r="A19" s="52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  <c r="Q19" s="32"/>
    </row>
    <row r="20" spans="1:17" x14ac:dyDescent="0.25">
      <c r="A20" s="52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53"/>
    </row>
    <row r="21" spans="1:17" ht="15.75" thickBo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</row>
  </sheetData>
  <mergeCells count="14">
    <mergeCell ref="M11:O11"/>
    <mergeCell ref="P11:P12"/>
    <mergeCell ref="I8:J8"/>
    <mergeCell ref="I10:P10"/>
    <mergeCell ref="I4:L4"/>
    <mergeCell ref="F11:F12"/>
    <mergeCell ref="G11:G12"/>
    <mergeCell ref="H11:H12"/>
    <mergeCell ref="A11:A12"/>
    <mergeCell ref="B11:B12"/>
    <mergeCell ref="C11:C12"/>
    <mergeCell ref="D11:D12"/>
    <mergeCell ref="E11:E12"/>
    <mergeCell ref="I11:L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23"/>
  <sheetViews>
    <sheetView topLeftCell="D1" workbookViewId="0">
      <selection activeCell="K34" sqref="K34"/>
    </sheetView>
  </sheetViews>
  <sheetFormatPr defaultRowHeight="15" x14ac:dyDescent="0.25"/>
  <cols>
    <col min="1" max="1" width="10.7109375" bestFit="1" customWidth="1"/>
    <col min="3" max="3" width="26.28515625" customWidth="1"/>
    <col min="5" max="5" width="27.7109375" customWidth="1"/>
    <col min="6" max="6" width="19.28515625" customWidth="1"/>
    <col min="7" max="7" width="28" bestFit="1" customWidth="1"/>
    <col min="8" max="8" width="29.28515625" bestFit="1" customWidth="1"/>
    <col min="9" max="9" width="16" bestFit="1" customWidth="1"/>
    <col min="12" max="12" width="11.42578125" bestFit="1" customWidth="1"/>
    <col min="13" max="13" width="16.7109375" bestFit="1" customWidth="1"/>
    <col min="14" max="14" width="18.5703125" bestFit="1" customWidth="1"/>
    <col min="15" max="15" width="7.140625" bestFit="1" customWidth="1"/>
    <col min="16" max="16" width="14.140625" bestFit="1" customWidth="1"/>
    <col min="17" max="17" width="14.85546875" bestFit="1" customWidth="1"/>
  </cols>
  <sheetData>
    <row r="5" spans="1:19" x14ac:dyDescent="0.25">
      <c r="M5" s="96" t="s">
        <v>212</v>
      </c>
      <c r="N5" s="96"/>
      <c r="O5" s="96"/>
      <c r="P5" s="96"/>
    </row>
    <row r="6" spans="1:19" ht="15.75" thickBot="1" x14ac:dyDescent="0.3"/>
    <row r="7" spans="1:19" ht="15.75" x14ac:dyDescent="0.25">
      <c r="A7" s="19"/>
      <c r="B7" s="20"/>
      <c r="C7" s="20"/>
      <c r="D7" s="20"/>
      <c r="E7" s="20"/>
      <c r="F7" s="20"/>
      <c r="G7" s="56" t="s">
        <v>55</v>
      </c>
      <c r="H7" s="20"/>
      <c r="I7" s="20"/>
      <c r="J7" s="123" t="s">
        <v>52</v>
      </c>
      <c r="K7" s="123"/>
      <c r="L7" s="20"/>
      <c r="M7" s="20"/>
      <c r="N7" s="20"/>
      <c r="O7" s="20"/>
      <c r="P7" s="20"/>
      <c r="Q7" s="50"/>
      <c r="R7" s="50"/>
      <c r="S7" s="21"/>
    </row>
    <row r="8" spans="1:19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44"/>
      <c r="R8" s="44"/>
      <c r="S8" s="24"/>
    </row>
    <row r="9" spans="1:19" x14ac:dyDescent="0.25">
      <c r="A9" s="22"/>
      <c r="B9" s="23"/>
      <c r="C9" s="23"/>
      <c r="D9" s="23"/>
      <c r="E9" s="23"/>
      <c r="F9" s="23"/>
      <c r="G9" s="23"/>
      <c r="H9" s="23"/>
      <c r="I9" s="23"/>
      <c r="J9" s="102">
        <v>43647</v>
      </c>
      <c r="K9" s="102"/>
      <c r="L9" s="102"/>
      <c r="M9" s="102"/>
      <c r="N9" s="102"/>
      <c r="O9" s="102"/>
      <c r="P9" s="102"/>
      <c r="Q9" s="113"/>
      <c r="R9" s="44"/>
      <c r="S9" s="24"/>
    </row>
    <row r="10" spans="1:19" x14ac:dyDescent="0.25">
      <c r="A10" s="121" t="s">
        <v>21</v>
      </c>
      <c r="B10" s="97" t="s">
        <v>1</v>
      </c>
      <c r="C10" s="114" t="s">
        <v>32</v>
      </c>
      <c r="D10" s="105" t="s">
        <v>33</v>
      </c>
      <c r="E10" s="116" t="s">
        <v>53</v>
      </c>
      <c r="F10" s="109" t="s">
        <v>49</v>
      </c>
      <c r="G10" s="110" t="s">
        <v>37</v>
      </c>
      <c r="H10" s="78" t="s">
        <v>54</v>
      </c>
      <c r="I10" s="110" t="s">
        <v>38</v>
      </c>
      <c r="J10" s="118" t="s">
        <v>9</v>
      </c>
      <c r="K10" s="103"/>
      <c r="L10" s="103"/>
      <c r="M10" s="103"/>
      <c r="N10" s="104" t="s">
        <v>16</v>
      </c>
      <c r="O10" s="104"/>
      <c r="P10" s="104"/>
      <c r="Q10" s="119" t="s">
        <v>23</v>
      </c>
      <c r="R10" s="44"/>
      <c r="S10" s="24"/>
    </row>
    <row r="11" spans="1:19" x14ac:dyDescent="0.25">
      <c r="A11" s="122"/>
      <c r="B11" s="98"/>
      <c r="C11" s="115"/>
      <c r="D11" s="106"/>
      <c r="E11" s="117"/>
      <c r="F11" s="109"/>
      <c r="G11" s="110"/>
      <c r="H11" s="78"/>
      <c r="I11" s="110"/>
      <c r="J11" s="38" t="s">
        <v>10</v>
      </c>
      <c r="K11" s="1" t="s">
        <v>11</v>
      </c>
      <c r="L11" s="1" t="s">
        <v>12</v>
      </c>
      <c r="M11" s="1" t="s">
        <v>13</v>
      </c>
      <c r="N11" s="4" t="s">
        <v>39</v>
      </c>
      <c r="O11" s="4" t="s">
        <v>11</v>
      </c>
      <c r="P11" s="4" t="s">
        <v>15</v>
      </c>
      <c r="Q11" s="120"/>
      <c r="R11" s="44"/>
      <c r="S11" s="24"/>
    </row>
    <row r="12" spans="1:19" x14ac:dyDescent="0.25">
      <c r="A12" s="51">
        <v>1</v>
      </c>
      <c r="B12" s="37">
        <v>2</v>
      </c>
      <c r="C12" s="51">
        <v>3</v>
      </c>
      <c r="D12" s="37">
        <v>4</v>
      </c>
      <c r="E12" s="51">
        <v>5</v>
      </c>
      <c r="F12" s="37">
        <v>6</v>
      </c>
      <c r="G12" s="51">
        <v>7</v>
      </c>
      <c r="H12" s="37">
        <v>8</v>
      </c>
      <c r="I12" s="51">
        <v>9</v>
      </c>
      <c r="J12" s="37">
        <v>10</v>
      </c>
      <c r="K12" s="51">
        <v>11</v>
      </c>
      <c r="L12" s="37">
        <v>12</v>
      </c>
      <c r="M12" s="51">
        <v>13</v>
      </c>
      <c r="N12" s="37">
        <v>14</v>
      </c>
      <c r="O12" s="51">
        <v>15</v>
      </c>
      <c r="P12" s="37">
        <v>16</v>
      </c>
      <c r="Q12" s="51">
        <v>17</v>
      </c>
      <c r="R12" s="44"/>
      <c r="S12" s="24"/>
    </row>
    <row r="13" spans="1:19" x14ac:dyDescent="0.25">
      <c r="A13" s="27">
        <v>43647</v>
      </c>
      <c r="B13" s="4"/>
      <c r="C13" s="9"/>
      <c r="D13" s="9"/>
      <c r="E13" s="1" t="s">
        <v>56</v>
      </c>
      <c r="F13" s="1"/>
      <c r="G13" s="1"/>
      <c r="H13" s="1"/>
      <c r="I13" s="11">
        <v>30000000</v>
      </c>
      <c r="J13" s="1"/>
      <c r="K13" s="1"/>
      <c r="L13" s="1"/>
      <c r="M13" s="1"/>
      <c r="N13" s="11"/>
      <c r="O13" s="1"/>
      <c r="P13" s="12"/>
      <c r="Q13" s="12">
        <f>I13+P13</f>
        <v>30000000</v>
      </c>
      <c r="R13" s="44"/>
      <c r="S13" s="24"/>
    </row>
    <row r="14" spans="1:19" x14ac:dyDescent="0.25">
      <c r="A14" s="28"/>
      <c r="B14" s="3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44"/>
      <c r="R14" s="44"/>
      <c r="S14" s="24"/>
    </row>
    <row r="15" spans="1:19" x14ac:dyDescent="0.25">
      <c r="A15" s="29"/>
      <c r="B15" s="35"/>
      <c r="C15" s="3"/>
      <c r="D15" s="36"/>
      <c r="E15" s="1" t="s">
        <v>56</v>
      </c>
      <c r="F15" s="4"/>
      <c r="G15" s="4"/>
      <c r="H15" s="4"/>
      <c r="I15" s="14"/>
      <c r="J15" s="4"/>
      <c r="K15" s="4"/>
      <c r="L15" s="4"/>
      <c r="M15" s="4"/>
      <c r="N15" s="13"/>
      <c r="O15" s="4"/>
      <c r="P15" s="36"/>
      <c r="Q15" s="14"/>
      <c r="R15" s="44"/>
      <c r="S15" s="24"/>
    </row>
    <row r="16" spans="1:19" x14ac:dyDescent="0.25">
      <c r="A16" s="29"/>
      <c r="B16" s="17"/>
      <c r="C16" s="1"/>
      <c r="D16" s="4"/>
      <c r="E16" s="4" t="s">
        <v>57</v>
      </c>
      <c r="F16" s="4"/>
      <c r="G16" s="4"/>
      <c r="H16" s="4"/>
      <c r="I16" s="4"/>
      <c r="J16" s="13"/>
      <c r="K16" s="4"/>
      <c r="L16" s="4"/>
      <c r="M16" s="4"/>
      <c r="N16" s="4"/>
      <c r="O16" s="4"/>
      <c r="P16" s="4"/>
      <c r="Q16" s="40"/>
      <c r="R16" s="44"/>
      <c r="S16" s="24"/>
    </row>
    <row r="17" spans="1:19" x14ac:dyDescent="0.25">
      <c r="A17" s="29"/>
      <c r="B17" s="17"/>
      <c r="C17" s="1"/>
      <c r="D17" s="4"/>
      <c r="E17" s="4" t="s">
        <v>58</v>
      </c>
      <c r="F17" s="4"/>
      <c r="G17" s="4"/>
      <c r="H17" s="4"/>
      <c r="I17" s="4"/>
      <c r="J17" s="13"/>
      <c r="K17" s="4"/>
      <c r="L17" s="4"/>
      <c r="M17" s="4"/>
      <c r="N17" s="4"/>
      <c r="O17" s="4"/>
      <c r="P17" s="4"/>
      <c r="Q17" s="39"/>
      <c r="R17" s="44"/>
      <c r="S17" s="24"/>
    </row>
    <row r="18" spans="1:19" ht="15.75" thickBot="1" x14ac:dyDescent="0.3">
      <c r="A18" s="52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/>
      <c r="R18" s="49"/>
      <c r="S18" s="24"/>
    </row>
    <row r="19" spans="1:19" x14ac:dyDescent="0.25">
      <c r="A19" s="52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  <c r="S19" s="24"/>
    </row>
    <row r="20" spans="1:19" x14ac:dyDescent="0.25">
      <c r="A20" s="52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8"/>
      <c r="S20" s="24"/>
    </row>
    <row r="21" spans="1:19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</row>
    <row r="22" spans="1:19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4"/>
    </row>
    <row r="23" spans="1:19" ht="15.75" thickBot="1" x14ac:dyDescent="0.3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2"/>
    </row>
  </sheetData>
  <mergeCells count="14">
    <mergeCell ref="Q10:Q11"/>
    <mergeCell ref="J7:K7"/>
    <mergeCell ref="J9:Q9"/>
    <mergeCell ref="M5:P5"/>
    <mergeCell ref="F10:F11"/>
    <mergeCell ref="G10:G11"/>
    <mergeCell ref="I10:I11"/>
    <mergeCell ref="A10:A11"/>
    <mergeCell ref="B10:B11"/>
    <mergeCell ref="C10:C11"/>
    <mergeCell ref="D10:D11"/>
    <mergeCell ref="E10:E11"/>
    <mergeCell ref="J10:M10"/>
    <mergeCell ref="N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tabSelected="1" workbookViewId="0">
      <selection activeCell="I7" sqref="I7"/>
    </sheetView>
  </sheetViews>
  <sheetFormatPr defaultRowHeight="15" x14ac:dyDescent="0.25"/>
  <cols>
    <col min="2" max="2" width="9.140625" style="54"/>
    <col min="4" max="4" width="19.28515625" bestFit="1" customWidth="1"/>
    <col min="5" max="5" width="37.7109375" bestFit="1" customWidth="1"/>
    <col min="6" max="6" width="11.140625" bestFit="1" customWidth="1"/>
    <col min="7" max="7" width="19.140625" bestFit="1" customWidth="1"/>
    <col min="8" max="8" width="59.140625" bestFit="1" customWidth="1"/>
    <col min="9" max="9" width="9.140625" style="76"/>
    <col min="10" max="10" width="11.7109375" customWidth="1"/>
    <col min="11" max="11" width="11" style="76" customWidth="1"/>
    <col min="12" max="12" width="14.85546875" bestFit="1" customWidth="1"/>
  </cols>
  <sheetData>
    <row r="1" spans="2:13" x14ac:dyDescent="0.25">
      <c r="B1" s="81"/>
    </row>
    <row r="2" spans="2:13" x14ac:dyDescent="0.25">
      <c r="B2" s="81"/>
    </row>
    <row r="3" spans="2:13" x14ac:dyDescent="0.25">
      <c r="B3" s="81"/>
    </row>
    <row r="4" spans="2:13" x14ac:dyDescent="0.25">
      <c r="B4" s="81"/>
    </row>
    <row r="5" spans="2:13" x14ac:dyDescent="0.25">
      <c r="B5" s="81"/>
    </row>
    <row r="6" spans="2:13" x14ac:dyDescent="0.25">
      <c r="B6" s="81"/>
      <c r="I6" s="96" t="s">
        <v>213</v>
      </c>
      <c r="J6" s="96"/>
      <c r="K6" s="96"/>
      <c r="L6" s="96"/>
    </row>
    <row r="7" spans="2:13" x14ac:dyDescent="0.25">
      <c r="B7" s="81"/>
    </row>
    <row r="8" spans="2:13" ht="15.75" thickBot="1" x14ac:dyDescent="0.3"/>
    <row r="9" spans="2:13" x14ac:dyDescent="0.25">
      <c r="B9" s="83"/>
      <c r="C9" s="20"/>
      <c r="D9" s="20"/>
      <c r="E9" s="20"/>
      <c r="F9" s="20"/>
      <c r="G9" s="20"/>
      <c r="H9" s="20"/>
      <c r="I9" s="84"/>
      <c r="J9" s="20"/>
      <c r="K9" s="84"/>
      <c r="L9" s="20"/>
      <c r="M9" s="21"/>
    </row>
    <row r="10" spans="2:13" ht="21" x14ac:dyDescent="0.35">
      <c r="B10" s="85"/>
      <c r="C10" s="23"/>
      <c r="D10" s="23"/>
      <c r="E10" s="124" t="s">
        <v>191</v>
      </c>
      <c r="F10" s="124"/>
      <c r="G10" s="124"/>
      <c r="H10" s="124"/>
      <c r="I10" s="86"/>
      <c r="J10" s="23"/>
      <c r="K10" s="86"/>
      <c r="L10" s="23"/>
      <c r="M10" s="24"/>
    </row>
    <row r="11" spans="2:13" x14ac:dyDescent="0.25">
      <c r="B11" s="85"/>
      <c r="C11" s="23"/>
      <c r="D11" s="23"/>
      <c r="E11" s="23"/>
      <c r="F11" s="23"/>
      <c r="G11" s="23"/>
      <c r="H11" s="87" t="s">
        <v>192</v>
      </c>
      <c r="I11" s="86"/>
      <c r="J11" s="23"/>
      <c r="K11" s="86"/>
      <c r="L11" s="23"/>
      <c r="M11" s="24"/>
    </row>
    <row r="12" spans="2:13" ht="30" x14ac:dyDescent="0.25">
      <c r="B12" s="88" t="s">
        <v>90</v>
      </c>
      <c r="C12" s="78" t="s">
        <v>21</v>
      </c>
      <c r="D12" s="78" t="s">
        <v>183</v>
      </c>
      <c r="E12" s="78" t="s">
        <v>184</v>
      </c>
      <c r="F12" s="78" t="s">
        <v>185</v>
      </c>
      <c r="G12" s="78" t="s">
        <v>186</v>
      </c>
      <c r="H12" s="78" t="s">
        <v>187</v>
      </c>
      <c r="I12" s="77" t="s">
        <v>185</v>
      </c>
      <c r="J12" s="77" t="s">
        <v>188</v>
      </c>
      <c r="K12" s="77" t="s">
        <v>189</v>
      </c>
      <c r="L12" s="78" t="s">
        <v>190</v>
      </c>
      <c r="M12" s="24"/>
    </row>
    <row r="13" spans="2:13" x14ac:dyDescent="0.25">
      <c r="B13" s="85">
        <v>1</v>
      </c>
      <c r="C13" s="23"/>
      <c r="D13" s="23" t="s">
        <v>193</v>
      </c>
      <c r="E13" s="23"/>
      <c r="F13" s="23"/>
      <c r="G13" s="23"/>
      <c r="H13" s="23"/>
      <c r="I13" s="86"/>
      <c r="J13" s="23"/>
      <c r="K13" s="86"/>
      <c r="L13" s="23"/>
      <c r="M13" s="24"/>
    </row>
    <row r="14" spans="2:13" x14ac:dyDescent="0.25">
      <c r="B14" s="85">
        <v>2</v>
      </c>
      <c r="C14" s="23"/>
      <c r="D14" s="23" t="s">
        <v>196</v>
      </c>
      <c r="E14" s="23"/>
      <c r="F14" s="23"/>
      <c r="G14" s="23"/>
      <c r="H14" s="23"/>
      <c r="I14" s="86"/>
      <c r="J14" s="23"/>
      <c r="K14" s="86"/>
      <c r="L14" s="23"/>
      <c r="M14" s="24"/>
    </row>
    <row r="15" spans="2:13" x14ac:dyDescent="0.25">
      <c r="B15" s="85">
        <v>3</v>
      </c>
      <c r="C15" s="23"/>
      <c r="D15" s="23" t="s">
        <v>194</v>
      </c>
      <c r="E15" s="23"/>
      <c r="F15" s="23"/>
      <c r="G15" s="23"/>
      <c r="H15" s="23"/>
      <c r="I15" s="86"/>
      <c r="J15" s="23"/>
      <c r="K15" s="86"/>
      <c r="L15" s="23"/>
      <c r="M15" s="24"/>
    </row>
    <row r="16" spans="2:13" x14ac:dyDescent="0.25">
      <c r="B16" s="85">
        <v>4</v>
      </c>
      <c r="C16" s="23"/>
      <c r="D16" s="23" t="s">
        <v>195</v>
      </c>
      <c r="E16" s="23"/>
      <c r="F16" s="23"/>
      <c r="G16" s="23"/>
      <c r="H16" s="23"/>
      <c r="I16" s="86"/>
      <c r="J16" s="23"/>
      <c r="K16" s="86"/>
      <c r="L16" s="23"/>
      <c r="M16" s="24"/>
    </row>
    <row r="17" spans="2:13" x14ac:dyDescent="0.25">
      <c r="B17" s="85">
        <v>5</v>
      </c>
      <c r="C17" s="23"/>
      <c r="D17" s="23"/>
      <c r="E17" s="23"/>
      <c r="F17" s="23"/>
      <c r="G17" s="23"/>
      <c r="H17" s="23"/>
      <c r="I17" s="86"/>
      <c r="J17" s="23"/>
      <c r="K17" s="86"/>
      <c r="L17" s="23"/>
      <c r="M17" s="24"/>
    </row>
    <row r="18" spans="2:13" x14ac:dyDescent="0.25">
      <c r="B18" s="85">
        <v>6</v>
      </c>
      <c r="C18" s="23"/>
      <c r="D18" s="23"/>
      <c r="E18" s="23"/>
      <c r="F18" s="23"/>
      <c r="G18" s="23"/>
      <c r="H18" s="23"/>
      <c r="I18" s="86"/>
      <c r="J18" s="23"/>
      <c r="K18" s="86"/>
      <c r="L18" s="23"/>
      <c r="M18" s="24"/>
    </row>
    <row r="19" spans="2:13" x14ac:dyDescent="0.25">
      <c r="B19" s="85">
        <v>7</v>
      </c>
      <c r="C19" s="23"/>
      <c r="D19" s="23"/>
      <c r="E19" s="23"/>
      <c r="F19" s="23"/>
      <c r="G19" s="23"/>
      <c r="H19" s="23"/>
      <c r="I19" s="86"/>
      <c r="J19" s="23"/>
      <c r="K19" s="86"/>
      <c r="L19" s="23"/>
      <c r="M19" s="24"/>
    </row>
    <row r="20" spans="2:13" x14ac:dyDescent="0.25">
      <c r="B20" s="85">
        <v>8</v>
      </c>
      <c r="C20" s="23"/>
      <c r="D20" s="23"/>
      <c r="E20" s="23"/>
      <c r="F20" s="23"/>
      <c r="G20" s="23"/>
      <c r="H20" s="23"/>
      <c r="I20" s="86"/>
      <c r="J20" s="23"/>
      <c r="K20" s="86"/>
      <c r="L20" s="23"/>
      <c r="M20" s="24"/>
    </row>
    <row r="21" spans="2:13" x14ac:dyDescent="0.25">
      <c r="B21" s="85">
        <v>9</v>
      </c>
      <c r="C21" s="23"/>
      <c r="D21" s="23"/>
      <c r="E21" s="23"/>
      <c r="F21" s="23"/>
      <c r="G21" s="23"/>
      <c r="H21" s="23"/>
      <c r="I21" s="86"/>
      <c r="J21" s="23"/>
      <c r="K21" s="86"/>
      <c r="L21" s="23"/>
      <c r="M21" s="24"/>
    </row>
    <row r="22" spans="2:13" x14ac:dyDescent="0.25">
      <c r="B22" s="85">
        <v>10</v>
      </c>
      <c r="C22" s="23"/>
      <c r="D22" s="23"/>
      <c r="E22" s="23"/>
      <c r="F22" s="23"/>
      <c r="G22" s="23"/>
      <c r="H22" s="23"/>
      <c r="I22" s="86"/>
      <c r="J22" s="23"/>
      <c r="K22" s="86"/>
      <c r="L22" s="23"/>
      <c r="M22" s="24"/>
    </row>
    <row r="23" spans="2:13" x14ac:dyDescent="0.25">
      <c r="B23" s="85">
        <v>11</v>
      </c>
      <c r="C23" s="23"/>
      <c r="D23" s="23"/>
      <c r="E23" s="23"/>
      <c r="F23" s="23"/>
      <c r="G23" s="23"/>
      <c r="H23" s="23"/>
      <c r="I23" s="86"/>
      <c r="J23" s="23"/>
      <c r="K23" s="86"/>
      <c r="L23" s="23"/>
      <c r="M23" s="24"/>
    </row>
    <row r="24" spans="2:13" x14ac:dyDescent="0.25">
      <c r="B24" s="85">
        <v>12</v>
      </c>
      <c r="C24" s="23"/>
      <c r="D24" s="23"/>
      <c r="E24" s="23"/>
      <c r="F24" s="23"/>
      <c r="G24" s="23"/>
      <c r="H24" s="23"/>
      <c r="I24" s="86"/>
      <c r="J24" s="23"/>
      <c r="K24" s="86"/>
      <c r="L24" s="23"/>
      <c r="M24" s="24"/>
    </row>
    <row r="25" spans="2:13" x14ac:dyDescent="0.25">
      <c r="B25" s="85">
        <v>13</v>
      </c>
      <c r="C25" s="23"/>
      <c r="D25" s="23"/>
      <c r="E25" s="23"/>
      <c r="F25" s="23"/>
      <c r="G25" s="23"/>
      <c r="H25" s="23"/>
      <c r="I25" s="86"/>
      <c r="J25" s="23"/>
      <c r="K25" s="86"/>
      <c r="L25" s="23"/>
      <c r="M25" s="24"/>
    </row>
    <row r="26" spans="2:13" x14ac:dyDescent="0.25">
      <c r="B26" s="85">
        <v>14</v>
      </c>
      <c r="C26" s="23"/>
      <c r="D26" s="23"/>
      <c r="E26" s="23"/>
      <c r="F26" s="23"/>
      <c r="G26" s="23"/>
      <c r="H26" s="23"/>
      <c r="I26" s="86"/>
      <c r="J26" s="23"/>
      <c r="K26" s="86"/>
      <c r="L26" s="23"/>
      <c r="M26" s="24"/>
    </row>
    <row r="27" spans="2:13" x14ac:dyDescent="0.25">
      <c r="B27" s="85">
        <v>15</v>
      </c>
      <c r="C27" s="23"/>
      <c r="D27" s="23"/>
      <c r="E27" s="23"/>
      <c r="F27" s="23"/>
      <c r="G27" s="23"/>
      <c r="H27" s="23"/>
      <c r="I27" s="86"/>
      <c r="J27" s="23"/>
      <c r="K27" s="86"/>
      <c r="L27" s="23"/>
      <c r="M27" s="24"/>
    </row>
    <row r="28" spans="2:13" x14ac:dyDescent="0.25">
      <c r="B28" s="85"/>
      <c r="C28" s="23"/>
      <c r="D28" s="23"/>
      <c r="E28" s="23"/>
      <c r="F28" s="23"/>
      <c r="G28" s="23"/>
      <c r="H28" s="23"/>
      <c r="I28" s="86"/>
      <c r="J28" s="23"/>
      <c r="K28" s="86"/>
      <c r="L28" s="23"/>
      <c r="M28" s="24"/>
    </row>
    <row r="29" spans="2:13" x14ac:dyDescent="0.25">
      <c r="B29" s="85"/>
      <c r="C29" s="23"/>
      <c r="D29" s="23"/>
      <c r="E29" s="23"/>
      <c r="F29" s="23"/>
      <c r="G29" s="23"/>
      <c r="H29" s="23"/>
      <c r="I29" s="86"/>
      <c r="J29" s="23"/>
      <c r="K29" s="86"/>
      <c r="L29" s="23"/>
      <c r="M29" s="24"/>
    </row>
    <row r="30" spans="2:13" ht="15.75" thickBot="1" x14ac:dyDescent="0.3">
      <c r="B30" s="89"/>
      <c r="C30" s="31"/>
      <c r="D30" s="31"/>
      <c r="E30" s="31"/>
      <c r="F30" s="31"/>
      <c r="G30" s="31"/>
      <c r="H30" s="31"/>
      <c r="I30" s="90"/>
      <c r="J30" s="31"/>
      <c r="K30" s="90"/>
      <c r="L30" s="31"/>
      <c r="M30" s="32"/>
    </row>
  </sheetData>
  <mergeCells count="2">
    <mergeCell ref="E10:H10"/>
    <mergeCell ref="I6:L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0"/>
  <sheetViews>
    <sheetView workbookViewId="0">
      <selection activeCell="G19" sqref="G19"/>
    </sheetView>
  </sheetViews>
  <sheetFormatPr defaultRowHeight="15" x14ac:dyDescent="0.25"/>
  <cols>
    <col min="6" max="6" width="18.5703125" bestFit="1" customWidth="1"/>
    <col min="7" max="7" width="32.140625" bestFit="1" customWidth="1"/>
  </cols>
  <sheetData>
    <row r="3" spans="6:9" x14ac:dyDescent="0.25">
      <c r="F3" s="125" t="s">
        <v>204</v>
      </c>
      <c r="G3" s="125"/>
      <c r="H3" s="125"/>
      <c r="I3" s="125"/>
    </row>
    <row r="5" spans="6:9" x14ac:dyDescent="0.25">
      <c r="F5" t="s">
        <v>197</v>
      </c>
      <c r="G5" s="79" t="s">
        <v>198</v>
      </c>
    </row>
    <row r="7" spans="6:9" x14ac:dyDescent="0.25">
      <c r="F7" t="s">
        <v>199</v>
      </c>
      <c r="G7" t="s">
        <v>200</v>
      </c>
    </row>
    <row r="9" spans="6:9" x14ac:dyDescent="0.25">
      <c r="F9" t="s">
        <v>201</v>
      </c>
      <c r="G9" t="s">
        <v>203</v>
      </c>
    </row>
    <row r="10" spans="6:9" x14ac:dyDescent="0.25">
      <c r="F10" t="s">
        <v>202</v>
      </c>
      <c r="G10" s="80">
        <v>306.0575882</v>
      </c>
    </row>
  </sheetData>
  <mergeCells count="1">
    <mergeCell ref="F3:I3"/>
  </mergeCells>
  <hyperlinks>
    <hyperlink ref="G5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DDO Details-I</vt:lpstr>
      <vt:lpstr>Checque book Details-II</vt:lpstr>
      <vt:lpstr>Date-wise Payment-III</vt:lpstr>
      <vt:lpstr>Deposit-II-IV</vt:lpstr>
      <vt:lpstr>Deposit-III(Anx.V)</vt:lpstr>
      <vt:lpstr>Deposit-IV(Anx.VI)</vt:lpstr>
      <vt:lpstr>Deposit-V (Anx-Vii)</vt:lpstr>
      <vt:lpstr>PIT (Anx-VIII)</vt:lpstr>
      <vt:lpstr>Contact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am not Stupid</dc:creator>
  <cp:lastModifiedBy>Moorche</cp:lastModifiedBy>
  <dcterms:created xsi:type="dcterms:W3CDTF">2025-07-21T09:59:32Z</dcterms:created>
  <dcterms:modified xsi:type="dcterms:W3CDTF">2025-09-04T05:30:03Z</dcterms:modified>
</cp:coreProperties>
</file>